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irebelgium.sharepoint.com/Documents/VAKTECHNIEK/THEMA/ISQM/2022 ISQM Manager-Esomus/ISQM - 21. System of Quality Management/SQM-3/"/>
    </mc:Choice>
  </mc:AlternateContent>
  <xr:revisionPtr revIDLastSave="238" documentId="8_{600435D3-1BFF-47C3-9F6A-54C9275757B4}" xr6:coauthVersionLast="47" xr6:coauthVersionMax="47" xr10:uidLastSave="{BCED02E3-F7B2-443C-A9F4-D65D692A3200}"/>
  <bookViews>
    <workbookView xWindow="-110" yWindow="-110" windowWidth="19420" windowHeight="10420" firstSheet="1" activeTab="4" xr2:uid="{0F6F986A-D4A5-440E-8A71-8114127E6BAD}"/>
  </bookViews>
  <sheets>
    <sheet name="Questionnaires" sheetId="2" r:id="rId1"/>
    <sheet name="Conclusions" sheetId="6" r:id="rId2"/>
    <sheet name="Checklist indépendance" sheetId="1" r:id="rId3"/>
    <sheet name="Checklist poursuite mission" sheetId="4" r:id="rId4"/>
    <sheet name="Menace familiarité" sheetId="5" r:id="rId5"/>
    <sheet name="DB" sheetId="3" r:id="rId6"/>
  </sheets>
  <definedNames>
    <definedName name="_Toc396478363" localSheetId="2">'Checklist indépendance'!$B$10</definedName>
    <definedName name="_Toc396478366" localSheetId="2">'Checklist indépendance'!#REF!</definedName>
    <definedName name="_Toc396478367" localSheetId="2">'Checklist indépendance'!#REF!</definedName>
    <definedName name="_Toc396478368" localSheetId="2">'Checklist indépendance'!#REF!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 l="1"/>
  <c r="C66" i="1"/>
  <c r="C16" i="1" l="1"/>
  <c r="D34" i="2"/>
  <c r="E34" i="2" l="1"/>
  <c r="E21" i="2"/>
  <c r="D21" i="2"/>
  <c r="D20" i="2"/>
  <c r="C41" i="1"/>
  <c r="E43" i="2"/>
  <c r="D43" i="2"/>
  <c r="E40" i="2"/>
  <c r="D40" i="2"/>
  <c r="E14" i="2"/>
  <c r="D14" i="2"/>
  <c r="C42" i="1"/>
  <c r="C40" i="1"/>
  <c r="C39" i="1"/>
  <c r="E8" i="6" l="1"/>
  <c r="D8" i="6"/>
  <c r="E7" i="6"/>
  <c r="D7" i="6"/>
  <c r="E6" i="6"/>
  <c r="D6" i="6"/>
  <c r="E46" i="2" l="1"/>
  <c r="D46" i="2"/>
  <c r="E35" i="2" l="1"/>
  <c r="D35" i="2"/>
  <c r="E45" i="2"/>
  <c r="D45" i="2"/>
  <c r="E42" i="2"/>
  <c r="D42" i="2"/>
  <c r="E11" i="6"/>
  <c r="D11" i="6"/>
  <c r="E10" i="6"/>
  <c r="D10" i="6"/>
  <c r="E9" i="6"/>
  <c r="D9" i="6"/>
  <c r="E5" i="6"/>
  <c r="D5" i="6"/>
  <c r="D13" i="2"/>
  <c r="C46" i="1" l="1"/>
  <c r="E48" i="2" l="1"/>
  <c r="D48" i="2"/>
  <c r="C64" i="1" l="1"/>
  <c r="C50" i="1"/>
  <c r="C51" i="1"/>
  <c r="C52" i="1"/>
  <c r="C53" i="1"/>
  <c r="C54" i="1"/>
  <c r="C55" i="1"/>
  <c r="C56" i="1"/>
  <c r="C57" i="1"/>
  <c r="C58" i="1"/>
  <c r="C59" i="1"/>
  <c r="C60" i="1"/>
  <c r="C61" i="1"/>
  <c r="C62" i="1"/>
  <c r="C63" i="1"/>
  <c r="C48" i="1"/>
  <c r="C49" i="1"/>
  <c r="C47" i="1"/>
  <c r="E56" i="2" l="1"/>
  <c r="D56" i="2"/>
  <c r="E39" i="2"/>
  <c r="D39" i="2"/>
  <c r="E57" i="2" l="1"/>
  <c r="D57" i="2"/>
  <c r="E55" i="2"/>
  <c r="D55" i="2"/>
  <c r="E26" i="2"/>
  <c r="D26" i="2"/>
  <c r="E25" i="2"/>
  <c r="D25" i="2"/>
  <c r="E13" i="2"/>
  <c r="E27" i="2" l="1"/>
  <c r="D27" i="2"/>
  <c r="E24" i="2"/>
  <c r="D24" i="2"/>
  <c r="E22" i="2"/>
  <c r="D22" i="2"/>
  <c r="E20" i="2"/>
  <c r="E31" i="2"/>
  <c r="D31" i="2"/>
  <c r="E54" i="2"/>
  <c r="D54" i="2"/>
  <c r="E53" i="2"/>
  <c r="D53" i="2"/>
  <c r="E49" i="2"/>
  <c r="D49" i="2"/>
  <c r="E47" i="2"/>
  <c r="D47" i="2"/>
  <c r="E44" i="2"/>
  <c r="D44" i="2"/>
  <c r="E41" i="2"/>
  <c r="D41" i="2"/>
  <c r="E38" i="2"/>
  <c r="D38" i="2"/>
  <c r="E37" i="2"/>
  <c r="D37" i="2"/>
  <c r="E36" i="2"/>
  <c r="D36" i="2"/>
  <c r="E33" i="2"/>
  <c r="D33" i="2"/>
  <c r="E32" i="2"/>
  <c r="D32" i="2"/>
  <c r="E23" i="2" l="1"/>
  <c r="D23" i="2"/>
  <c r="C67" i="1" l="1"/>
  <c r="C68" i="1"/>
  <c r="C69" i="1"/>
  <c r="C70" i="1"/>
  <c r="C71" i="1"/>
  <c r="C36" i="1"/>
  <c r="C18" i="1"/>
  <c r="C19" i="1"/>
  <c r="C20" i="1"/>
  <c r="C21" i="1"/>
  <c r="C22" i="1"/>
  <c r="C23" i="1"/>
  <c r="C24" i="1"/>
  <c r="C25" i="1"/>
  <c r="C26" i="1"/>
  <c r="C27" i="1"/>
  <c r="C28" i="1"/>
  <c r="C29" i="1"/>
  <c r="C30" i="1"/>
  <c r="C31" i="1"/>
  <c r="C32" i="1"/>
  <c r="C33" i="1"/>
  <c r="C34" i="1"/>
  <c r="C35" i="1"/>
  <c r="C17" i="1"/>
</calcChain>
</file>

<file path=xl/sharedStrings.xml><?xml version="1.0" encoding="utf-8"?>
<sst xmlns="http://schemas.openxmlformats.org/spreadsheetml/2006/main" count="715" uniqueCount="461">
  <si>
    <t>Nom du client :</t>
  </si>
  <si>
    <t>Légende :</t>
  </si>
  <si>
    <t>Collaborateur :</t>
  </si>
  <si>
    <t>Pas de risque particulier ou d'action à prendre =</t>
  </si>
  <si>
    <t>Associé :</t>
  </si>
  <si>
    <t>Action à prendre =</t>
  </si>
  <si>
    <t>Date :</t>
  </si>
  <si>
    <r>
      <t xml:space="preserve">Risque trop élevé : </t>
    </r>
    <r>
      <rPr>
        <b/>
        <sz val="11"/>
        <color theme="1"/>
        <rFont val="Calibri"/>
        <family val="2"/>
        <scheme val="minor"/>
      </rPr>
      <t>refuser la mission</t>
    </r>
    <r>
      <rPr>
        <sz val="11"/>
        <color theme="1"/>
        <rFont val="Calibri"/>
        <family val="2"/>
        <scheme val="minor"/>
      </rPr>
      <t xml:space="preserve"> =</t>
    </r>
  </si>
  <si>
    <t>Date du rendez-vous préalable :</t>
  </si>
  <si>
    <t xml:space="preserve">(source de l’information) </t>
  </si>
  <si>
    <t>Nom des personnes présentes</t>
  </si>
  <si>
    <t>Analyse des documents publics, webscreening, …</t>
  </si>
  <si>
    <t>Topic</t>
  </si>
  <si>
    <t>Description</t>
  </si>
  <si>
    <t>Impact sur l'audit</t>
  </si>
  <si>
    <t>Action à prendre</t>
  </si>
  <si>
    <t>REF : Point d'attention (A)
           Management lettre (M)
           Risque (R)</t>
  </si>
  <si>
    <t>0.0</t>
  </si>
  <si>
    <t>S'agit d'un nouveau client  ?</t>
  </si>
  <si>
    <t>Non, il s'agit d'un client existant avec une nouvelle mission</t>
  </si>
  <si>
    <t>0.1</t>
  </si>
  <si>
    <t xml:space="preserve">Sucession d'un confrère ? </t>
  </si>
  <si>
    <t>Non</t>
  </si>
  <si>
    <t>0.2</t>
  </si>
  <si>
    <t>Date de démarrage de la mission :</t>
  </si>
  <si>
    <t>0.3</t>
  </si>
  <si>
    <t>Deadline de la mission :</t>
  </si>
  <si>
    <t>1.1</t>
  </si>
  <si>
    <t>De quelle mission s'agit-il ?</t>
  </si>
  <si>
    <t>Mandat de commissaire</t>
  </si>
  <si>
    <t>1.2</t>
  </si>
  <si>
    <t>Exercez-vous d'autres missions pour ce client (conseil fiscal, social, autre) ?</t>
  </si>
  <si>
    <t>Oui - incompatible avec la mission</t>
  </si>
  <si>
    <t>1.3</t>
  </si>
  <si>
    <t>Compréhension de la mission ?</t>
  </si>
  <si>
    <t>La société a atteint les critères légaux pour nommer un commissaire</t>
  </si>
  <si>
    <t>1.4</t>
  </si>
  <si>
    <t>Expertise spécifique externe concernant la mission ?</t>
  </si>
  <si>
    <t>Non - mission standard et relativement simple</t>
  </si>
  <si>
    <t>1.5</t>
  </si>
  <si>
    <t>Compétence spécifique au niveau des personnes affectées à la mission ?</t>
  </si>
  <si>
    <t>1.6</t>
  </si>
  <si>
    <t>A-t-on besoin de documentation ou outil spécifique (IT, data base, data analytics,…) pour réaliser la mission ?</t>
  </si>
  <si>
    <t>1.7</t>
  </si>
  <si>
    <t>La mission peut-elle être réalisée dans le délai défini ?</t>
  </si>
  <si>
    <t>Oui</t>
  </si>
  <si>
    <t>1.8</t>
  </si>
  <si>
    <t>2.1</t>
  </si>
  <si>
    <t>Type d'entité ?</t>
  </si>
  <si>
    <t>PME non complexe</t>
  </si>
  <si>
    <t>2.2</t>
  </si>
  <si>
    <t>Type d'actionnariat ?</t>
  </si>
  <si>
    <t>Fermé</t>
  </si>
  <si>
    <t>2.3</t>
  </si>
  <si>
    <t>Type de gouvernance ?</t>
  </si>
  <si>
    <t>Organe d'administration avec administrateur indépendant</t>
  </si>
  <si>
    <t>2.4</t>
  </si>
  <si>
    <t>Conseil d'entreprise ?</t>
  </si>
  <si>
    <t>2.5</t>
  </si>
  <si>
    <t>Nature des opérations de l'entité ?</t>
  </si>
  <si>
    <t>Simple - mono produit</t>
  </si>
  <si>
    <t>2.6</t>
  </si>
  <si>
    <t>Complexité des cycles ?</t>
  </si>
  <si>
    <t>Simple - schéma classique (achats, ventes, salaires, financiers)</t>
  </si>
  <si>
    <t>2.7</t>
  </si>
  <si>
    <t xml:space="preserve">Méthode comptable ? </t>
  </si>
  <si>
    <t>Belgian gaap (AR 29/04/2019)</t>
  </si>
  <si>
    <t>2.9</t>
  </si>
  <si>
    <t>Qui est en charge de la tenue de la comptabilité ?</t>
  </si>
  <si>
    <t>Service comptable interne (salariés)</t>
  </si>
  <si>
    <t>2.10</t>
  </si>
  <si>
    <t xml:space="preserve">La société fait appel à des sous-traitants ayant un impact sur les comptes ? </t>
  </si>
  <si>
    <t>2.11</t>
  </si>
  <si>
    <t>Y-a-t-il des parties liées ?</t>
  </si>
  <si>
    <t>2.12</t>
  </si>
  <si>
    <t>Filiale faisant partie d'un groupe qui consolide ?</t>
  </si>
  <si>
    <t>2.13</t>
  </si>
  <si>
    <t>Demandes spécifiques en matière de reporting ?</t>
  </si>
  <si>
    <t>Activité sujette à des risques fiscaux, sociaux ou juridiques ?</t>
  </si>
  <si>
    <t>2.14</t>
  </si>
  <si>
    <t>2.15</t>
  </si>
  <si>
    <t>La société est-elle en odre de publication légale (BNB, MB, BCE, UBO) ?</t>
  </si>
  <si>
    <t>2.16</t>
  </si>
  <si>
    <t>Endettement important de l'entité ?</t>
  </si>
  <si>
    <t>2.17</t>
  </si>
  <si>
    <t>Risque de discontinuité ?</t>
  </si>
  <si>
    <t>2.18</t>
  </si>
  <si>
    <t>Risque AML (conclusion du dossier AML) ?</t>
  </si>
  <si>
    <t>Elevé</t>
  </si>
  <si>
    <t>3.1</t>
  </si>
  <si>
    <t>Raison du choix du cabinet ?</t>
  </si>
  <si>
    <t>Cabinet à caractère national : besoin d’une structure pérenne avec des équipes disponibles</t>
  </si>
  <si>
    <t>3.2</t>
  </si>
  <si>
    <t>Les honoraires sont-ils suffisants pour effectuer la mission conformément aux normes ?</t>
  </si>
  <si>
    <t>Oui car conforme au budget temps réalisé</t>
  </si>
  <si>
    <t>3.3</t>
  </si>
  <si>
    <t>Oui - inférieur à la limite des 20%</t>
  </si>
  <si>
    <t>3.4</t>
  </si>
  <si>
    <t>Limitation dans les travaux imposée par le client ?</t>
  </si>
  <si>
    <t>3.6</t>
  </si>
  <si>
    <t xml:space="preserve">Notre personne de contact peut-elle engager la société ? </t>
  </si>
  <si>
    <t>4, CONCLUSION</t>
  </si>
  <si>
    <t>Impact</t>
  </si>
  <si>
    <t>4.1</t>
  </si>
  <si>
    <t xml:space="preserve">Disposons-nous de toutes les informations utiles concernant le client et la mission ? </t>
  </si>
  <si>
    <t>4.2</t>
  </si>
  <si>
    <t>Menace sur l'indépendance sur base de la loi de 2016 ou du CSA ?</t>
  </si>
  <si>
    <t>4.3</t>
  </si>
  <si>
    <t>Menace concernant la poursuite de la mission ?</t>
  </si>
  <si>
    <t>4.4</t>
  </si>
  <si>
    <t>Menace de familiarité ?</t>
  </si>
  <si>
    <t>4.5</t>
  </si>
  <si>
    <t>Un dossier client a-t-il été créé contenant les éléments prévus à l'art 17 de la loi du 7/12/2016 ?</t>
  </si>
  <si>
    <t>4.6</t>
  </si>
  <si>
    <t>Une équipe compétente a-t-elle été affectée à la mission ?</t>
  </si>
  <si>
    <t>4.7</t>
  </si>
  <si>
    <t xml:space="preserve">La lettre de mission a-t-elle été rédigée et signée par le client ? </t>
  </si>
  <si>
    <t>0.4</t>
  </si>
  <si>
    <t>N/A (car pas mandat de commissaire)</t>
  </si>
  <si>
    <t>1, Considérations éthiques</t>
  </si>
  <si>
    <t>Oui/Non/NA</t>
  </si>
  <si>
    <t>Commentaire ou réf. document de travail</t>
  </si>
  <si>
    <t xml:space="preserve">Sommes-nous convaincus que l’objectivité, l’indépendance ou la réputation du cabinet de révision ne seront pas compromises ou qu’il n’y a pas d’autres objections éthiques qui remettent en cause l’acceptation du client ? </t>
  </si>
  <si>
    <t>2, Indépendance pour toute entité</t>
  </si>
  <si>
    <t>Mission révisorale (art. 12, 13, 14, 20, 22 et 29 de la loi du 7 décembre 2016)</t>
  </si>
  <si>
    <t>2.8</t>
  </si>
  <si>
    <t>Lorsque vous avez fait appel à des experts externes, ne pas avoir consigné par écrit la demande que vous avez formulée et les avis que vous avez reçus.</t>
  </si>
  <si>
    <t>2.19</t>
  </si>
  <si>
    <t xml:space="preserve">Chaque fois qu'une mission révisorale est confiée à un cabinet de révision, ne pas avoir désigné un réviseur d'entreprises personne physique en tant que représentant permanent. </t>
  </si>
  <si>
    <t>2.20</t>
  </si>
  <si>
    <t>2.21</t>
  </si>
  <si>
    <t>3, Contact avec le confrère précédent</t>
  </si>
  <si>
    <t>Quelles sont les raisons de la proposition de nomination du cabinet et du non-renouvellement de la nomination du cabinet précédent ?</t>
  </si>
  <si>
    <t>Si un autre réviseur d'entreprises a effectué le contrôle légal des comptes, ne pas avoir informé ce dernier de préférence par écrit de son intervention avant l’exécution des travaux.</t>
  </si>
  <si>
    <t>L'opinion émise par le confrère est-elle sans réserve ?</t>
  </si>
  <si>
    <t>3.5</t>
  </si>
  <si>
    <t>4. Indépendance dans le cadre d'un mandat de commissaire (partie du questionnaire à supprimer si mission spéciale)</t>
  </si>
  <si>
    <t>art 12 de la loi du 7 décembre 2016 et art 3:62 à 3:64 CSA</t>
  </si>
  <si>
    <t>4.8</t>
  </si>
  <si>
    <t>4.9</t>
  </si>
  <si>
    <t>4.10</t>
  </si>
  <si>
    <t>4.11</t>
  </si>
  <si>
    <t xml:space="preserve">Les honoraires des services autres que les missions confiées par la loi ou par la réglementation de l'Union européenne au commissaire et à l’exception des prestations consistant à vérifier les données économiques et financières relatives à une entreprise tierce que la société ou l'une de ses filiales se proposent d'acquérir ou a acquis, dépassent-ils le montant total de ces honoraires audit sur base de 3 exercices comptables du mandat? </t>
  </si>
  <si>
    <t>4.12</t>
  </si>
  <si>
    <t>Cas de dérogation : le comité d’audit ou l’administrateur indépendant à qui sont confiés ces tâches, a-t-il émis un avis préalable favorable ?</t>
  </si>
  <si>
    <t>4.13</t>
  </si>
  <si>
    <t xml:space="preserve">Cas de dérogation : une autorisation exceptionnelle du Collège de supervision des réviseurs d'entreprises (CSR) a-t-elle été obtenue pour une période maximale de deux exercices comptables ? </t>
  </si>
  <si>
    <t>4.14</t>
  </si>
  <si>
    <t>Cas de dérogation : si la société n’est pas tenue d’instituer un comité d’audit, le mandat est-il exercé en collège ?</t>
  </si>
  <si>
    <t>4.15</t>
  </si>
  <si>
    <t>4.16</t>
  </si>
  <si>
    <t>4.17</t>
  </si>
  <si>
    <t xml:space="preserve">En dehors de ces honoraires, le commissaire n’a-t-il reçu aucun avantage de la société, sous quelque forme que ce soit ? </t>
  </si>
  <si>
    <t>4.18</t>
  </si>
  <si>
    <t>4.19</t>
  </si>
  <si>
    <t>Le commissaire ou un membre de son réseau a-t-il presté des missions contre des honoraires subordonnés ?</t>
  </si>
  <si>
    <t>5, Pour les clients qui sont des entités d’intérêt public (partie du questionnaire à supprimer si mission spéciale ou si le cabinet n’audite pas d’EIP)</t>
  </si>
  <si>
    <t>5.1</t>
  </si>
  <si>
    <t xml:space="preserve">Les dispositions spécifiant que le commissaire ne peut prester des services non-audit, dans la mesure où le montant total des honoraires afférents à ces services dépasserait 70% du montant total des honoraires liés au contrôle légal des comptes, ont-elles été respectées ? </t>
  </si>
  <si>
    <t>5.2</t>
  </si>
  <si>
    <t>5.3</t>
  </si>
  <si>
    <t>5.4</t>
  </si>
  <si>
    <t>5.5</t>
  </si>
  <si>
    <t>5.6</t>
  </si>
  <si>
    <t>Si oui, le commissaire, en application de l'article 4, § 3, du règlement (UE) n° 537/2014, en a-t-il informé le comité d'audit et a-t-il analysé avec lui les risques pesant sur son indépendance et les mesures de sauvegarde appliquées pour atténuer ces risques</t>
  </si>
  <si>
    <t xml:space="preserve"> </t>
  </si>
  <si>
    <t>CHECKLIST RENOUVELLEMENT DE MANDAT</t>
  </si>
  <si>
    <t>N/A</t>
  </si>
  <si>
    <t>Plus particulièrement,</t>
  </si>
  <si>
    <t>6a. le cabinet est-il indépendant en matière des modalités de paiement d'honoraires, incluant tout arriéré significatif d'honoraires ?</t>
  </si>
  <si>
    <t>6d. le cabinet n’a presté aucun service non audit interdit (voir Checklist Indépendance pour toute entité) ?</t>
  </si>
  <si>
    <t xml:space="preserve">6e. le cabinet a presté des services non audit non interdit dans le respect des dispositions du Code des Sociétés et des Associations (Checklist Indépendance dans le cadre d'un mandat de commissaire) </t>
  </si>
  <si>
    <t>Menance Familiarité</t>
  </si>
  <si>
    <t xml:space="preserve">Conclusion : </t>
  </si>
  <si>
    <t>Si deux réponses OUI ou plus = lien de familiarité (prendre des mesures afin de réduire les menaces d'indépendance)</t>
  </si>
  <si>
    <t>DESCRIPTION</t>
  </si>
  <si>
    <t>IMPACT SUR L'AUDIT</t>
  </si>
  <si>
    <t>ACTION A PRENDRE</t>
  </si>
  <si>
    <t>S'agit d'un nouveau client ou d'un client existant ?</t>
  </si>
  <si>
    <t>Oui, il s'agit d'un nouveau client</t>
  </si>
  <si>
    <t xml:space="preserve">Compléter le dossier AML </t>
  </si>
  <si>
    <t>Compléter checklist indépendance et établir une lettre de mission</t>
  </si>
  <si>
    <t>Non, il s'agit d'un client existant avec modification de la mission</t>
  </si>
  <si>
    <t>Il n'y a pas lieu de compléter le dossier d'acceptation, ni le dossier AML</t>
  </si>
  <si>
    <t>Actualiser les checklist indépendance et établir un avenant à la lettre de mission</t>
  </si>
  <si>
    <t>Ne compléter que la partie 1 "mission" du formulaire</t>
  </si>
  <si>
    <t>Actualiser les checklist indépendance et établir une lettre de mission</t>
  </si>
  <si>
    <t>Non, il s'agit d'un renouvellement de mandat (ou poursuite de la mission)</t>
  </si>
  <si>
    <t>Réactualiser le questionnaire ci-dessous - si renouvellement de mandat : actualiser le dossier AML</t>
  </si>
  <si>
    <t>Compléter la checklist "Poursuite de la mission" + nouvelle lettre de mission si renouvellement de mandat</t>
  </si>
  <si>
    <t>Succession d'un confrère</t>
  </si>
  <si>
    <t>Compléter le chapitre 3 de la checklist indépendance (Q3.1 à 3.4)</t>
  </si>
  <si>
    <t xml:space="preserve">Contacter le confrère par écrit </t>
  </si>
  <si>
    <t>Rien de particulier</t>
  </si>
  <si>
    <t>MISSION</t>
  </si>
  <si>
    <t>Norme ISA et nomination par l'AG</t>
  </si>
  <si>
    <t>Vérifier le PV AG et publication MB</t>
  </si>
  <si>
    <t>Mission convenue - contrôle des comptes</t>
  </si>
  <si>
    <t>Norme ISA ou norme commune ? Norme commune uniquement applicable en cas d'entité non complexe + rapport non publique</t>
  </si>
  <si>
    <t>Si application norme commune - lettre de mission mentionnant que le rapport n'est pas publique</t>
  </si>
  <si>
    <t>Apport en nature lors d'une constitution </t>
  </si>
  <si>
    <t xml:space="preserve">Norme IRE </t>
  </si>
  <si>
    <t>Rien de particulier à ce stade</t>
  </si>
  <si>
    <t>Apport en nature dans une société existante</t>
  </si>
  <si>
    <t>Norme IRE+ mission créations d'actions</t>
  </si>
  <si>
    <t>Quasi apport</t>
  </si>
  <si>
    <t>Norme IRE</t>
  </si>
  <si>
    <t>Transformation </t>
  </si>
  <si>
    <t>Liquidation </t>
  </si>
  <si>
    <t>Liquidation en seul acte</t>
  </si>
  <si>
    <t>Preuve paiement des dettes</t>
  </si>
  <si>
    <t>Recevoir la preuve du paiement des dettes + attestations des Dirigeants si dettes à leur égard</t>
  </si>
  <si>
    <t>Fusion/scission </t>
  </si>
  <si>
    <t>Emission d’actions nouvelles </t>
  </si>
  <si>
    <t>Modification de classe d’actions </t>
  </si>
  <si>
    <t>Emission sous le pair comptable </t>
  </si>
  <si>
    <t>Limitation du droit de souscription </t>
  </si>
  <si>
    <t>Emission d’obligation convertibles </t>
  </si>
  <si>
    <t>Stock option (loi du 26/03/1999) </t>
  </si>
  <si>
    <t>Note technique</t>
  </si>
  <si>
    <t>Pas d'action à prendre</t>
  </si>
  <si>
    <t>Oui - compatible avec la mission</t>
  </si>
  <si>
    <t>Menace sur l'indépendance ?</t>
  </si>
  <si>
    <t>S'assurer du respect des règles d'indépendance et d'éthique</t>
  </si>
  <si>
    <t>Refuser la mission</t>
  </si>
  <si>
    <t>Compréhension de la mission</t>
  </si>
  <si>
    <t>Pas d'action à ce stade</t>
  </si>
  <si>
    <t>La Direction veut limiter le contrôle individuel des actionnaires en nommant un commissaire</t>
  </si>
  <si>
    <t>Être attentif à des litiges éventuels entre actionnaire</t>
  </si>
  <si>
    <t xml:space="preserve">Prévoir des consultations </t>
  </si>
  <si>
    <t xml:space="preserve">Choix délibéré de la Direction - amélioration de la qualité </t>
  </si>
  <si>
    <t>Volonté de la Direction de se protéger par un rapport de réviseur</t>
  </si>
  <si>
    <t>Être attentif aux différentes opérations réalisées par la Direction</t>
  </si>
  <si>
    <t>Augmenter le scepticisme professionnel</t>
  </si>
  <si>
    <t>Mission prévue par la loi</t>
  </si>
  <si>
    <t>Volonté de documenter une opération pour des raisons fiscales ou autre</t>
  </si>
  <si>
    <t>Être attentif à la compréhension de l'opération</t>
  </si>
  <si>
    <t>S'assurer du respect des règles fiscales</t>
  </si>
  <si>
    <t>Expertise spécifique externe concernant la mission</t>
  </si>
  <si>
    <t>Oui - mission complexe demandant un expert externe</t>
  </si>
  <si>
    <t>Faire une évaluation de l'expert + lettre de mission vis-à-vis de l'expert</t>
  </si>
  <si>
    <t xml:space="preserve">Choix et évaluation de l'expert </t>
  </si>
  <si>
    <t>Compétence spécifique au niveau des personnes affectées à la mission en interne</t>
  </si>
  <si>
    <t xml:space="preserve">S'assurer de la compétence durant la mission </t>
  </si>
  <si>
    <t>Vérifier disponibilité des personnes compétentes</t>
  </si>
  <si>
    <t>A-t-on besoin de documentation ou outil spécifique (IT, data base,…) pour réaliser la mission</t>
  </si>
  <si>
    <t>S'assurer des compétences à utiliser ces outils spécifiques + programme de travail à adapter</t>
  </si>
  <si>
    <t>S'assurer de la disponibilité des outils/documentation spécifiques</t>
  </si>
  <si>
    <t>La mission peut-elle être réalisée dans le délai défini</t>
  </si>
  <si>
    <t>Ne pas accepter la mission</t>
  </si>
  <si>
    <t>CARACTERISTIQUE DU CLIENT ET DE SON ACTIVITE</t>
  </si>
  <si>
    <t>Type d'entité</t>
  </si>
  <si>
    <t>Pas d'action à prendre à ce stade</t>
  </si>
  <si>
    <t>Complexe</t>
  </si>
  <si>
    <t>Application des normes ISA obligatoire</t>
  </si>
  <si>
    <t>Mise en place du dossier dans logiciel d'audit ISA</t>
  </si>
  <si>
    <t>Multinationale</t>
  </si>
  <si>
    <t>Contrôle des transactions entre parties liées</t>
  </si>
  <si>
    <t>inventaire des parties liées et des transactions à recevoir</t>
  </si>
  <si>
    <t>Actionnariat</t>
  </si>
  <si>
    <t>Fermé mais avec actionnaire minoritaire</t>
  </si>
  <si>
    <t>Protection des minoritaires, attentes de ceux-ci</t>
  </si>
  <si>
    <t>Pacte d'actionnaire ?</t>
  </si>
  <si>
    <t>Ouvert</t>
  </si>
  <si>
    <t>Risque d'audit plus important car actionnariat ouvert</t>
  </si>
  <si>
    <t>Recevoir liste des actionnaires</t>
  </si>
  <si>
    <t>Type de gouvernance</t>
  </si>
  <si>
    <t>contact avec les comités durant la mission</t>
  </si>
  <si>
    <t>Prise de contact à prévoir - 1er rdv avec les membres du comité</t>
  </si>
  <si>
    <t>Vérifier la compétence de l'administrateur indépendant ainsi que son implication</t>
  </si>
  <si>
    <t>Demander les PV du CA</t>
  </si>
  <si>
    <t>Dirigeant unique</t>
  </si>
  <si>
    <t>Capacité de la Direction à outrepasser les contrôles</t>
  </si>
  <si>
    <t>Risque important identifié : MOC</t>
  </si>
  <si>
    <t>Conseil d'entreprises</t>
  </si>
  <si>
    <t xml:space="preserve">Prévoir contact avec le CE pour présentation </t>
  </si>
  <si>
    <t>Proposition de nomination au CE</t>
  </si>
  <si>
    <t>Nature des opérations de l'entité</t>
  </si>
  <si>
    <t>Complexe - plusieurs activités et/ou estimtions comptables complexes</t>
  </si>
  <si>
    <t>Risque significatif sur cycle des ventes et/ou risque sur estimations comptables</t>
  </si>
  <si>
    <t>Réunion avec la Direction et prévoir un expert pour estimation comptable</t>
  </si>
  <si>
    <t>Complexité des cycles</t>
  </si>
  <si>
    <t>Complexe - automatisation via l'IT importante</t>
  </si>
  <si>
    <t>Prévoit un audit IT</t>
  </si>
  <si>
    <t>choix et évaluation de l'auditeur IT</t>
  </si>
  <si>
    <t>Méthode comptable</t>
  </si>
  <si>
    <t>Recevoir le PV d'approbation des règles d'évaluation et la copie des règles</t>
  </si>
  <si>
    <t>IFRS</t>
  </si>
  <si>
    <t>Compétence en IFRS</t>
  </si>
  <si>
    <t>Vérifier disponibilité d'une personne compétente</t>
  </si>
  <si>
    <t>Méthode comptable sectorielle</t>
  </si>
  <si>
    <t>Compétence dans le secteur adoc (hôpitaux, handicap, aide à la jeunesse, AIS,..)</t>
  </si>
  <si>
    <t>Complexités comptables (estimations comptables significatives, …) ?</t>
  </si>
  <si>
    <t>Prévoir un expert externe pour vérification des estimations</t>
  </si>
  <si>
    <t>Risque important identifié : Estimation comptable + risque de biais des estimation (fraude)</t>
  </si>
  <si>
    <t>Expert comptable certifié ITAA avec qui nous n'avons jamais travaillé</t>
  </si>
  <si>
    <t>Contrôler les compétence et les procédure de la fiduciaire - si non refuser la mission</t>
  </si>
  <si>
    <t>Expert comptable certifié ITAA avec qui nous avons l'habitude de travailler</t>
  </si>
  <si>
    <t>Indépendant non reconnu par l'ITAA</t>
  </si>
  <si>
    <t>Ne pas accepter la mission sauf si le client accepte de prendre un EC certifié ITAA</t>
  </si>
  <si>
    <t xml:space="preserve">La société fait appel à des service providers ? </t>
  </si>
  <si>
    <t>Si pas de certificat, prévoir audit supplémentaire sur le sous-traitant</t>
  </si>
  <si>
    <t xml:space="preserve">Demander si certificat ISAE 3402 </t>
  </si>
  <si>
    <t>Oui mais relativement simple et non risquée</t>
  </si>
  <si>
    <t>Risque important : partie liée</t>
  </si>
  <si>
    <t>Demander l'inventaire des partie liée</t>
  </si>
  <si>
    <t>Oui avec des transactions importantes et complexes</t>
  </si>
  <si>
    <t>Risque important : transaction entre partie liée</t>
  </si>
  <si>
    <t>Evaluer les transactions entre parties liées</t>
  </si>
  <si>
    <t>Prévoir des temps de reporting vers l'auditeur groupe</t>
  </si>
  <si>
    <t>Prendre contact avec l'auditeur groupe</t>
  </si>
  <si>
    <t>Prévoir des audits complémentaires - quid indépendance</t>
  </si>
  <si>
    <t>Demander des explications complémentaires concernant ces demandes spécifiques</t>
  </si>
  <si>
    <t>Activité sujette à des risques fiscaux, sociaux ou juridiques</t>
  </si>
  <si>
    <t>Demander l'avis d'un expert</t>
  </si>
  <si>
    <t>Choix et évaluation de l'expert + lettre de mission</t>
  </si>
  <si>
    <t>Disposition réglementaires et/ou environnementales spécifiques</t>
  </si>
  <si>
    <t xml:space="preserve">Compétence dans le secteur adoc </t>
  </si>
  <si>
    <t>La société est-elle en ordre de publication légale ?</t>
  </si>
  <si>
    <t>Non - BNB publié en retard</t>
  </si>
  <si>
    <t>Mention dans le rapport de commmissaire</t>
  </si>
  <si>
    <t>Voir avec la Direction</t>
  </si>
  <si>
    <t>Non - BCE erroné</t>
  </si>
  <si>
    <t>Prévoir des publications complémentaires</t>
  </si>
  <si>
    <t>Non - Moniteur belge pas à jour</t>
  </si>
  <si>
    <t>Non - registre UBO pas en ordre</t>
  </si>
  <si>
    <t>Prévoir des corrections par le client</t>
  </si>
  <si>
    <t>Non- plusieurs publications pas à jours (BNB, MB, UBO et/ou BCE)</t>
  </si>
  <si>
    <t>Vérifier avec AMLCO si client acceptable</t>
  </si>
  <si>
    <t>Endettement important de l'entité</t>
  </si>
  <si>
    <t xml:space="preserve">Risque de discontinuité </t>
  </si>
  <si>
    <t>Recevoir un tableau de trésorerie ou autre document permettant d'assurer la continuité</t>
  </si>
  <si>
    <t>Pas encore reçu de situation comptable</t>
  </si>
  <si>
    <t>Contrôle de l'endettement</t>
  </si>
  <si>
    <t>Demander une situation comptable</t>
  </si>
  <si>
    <t>Risque de discontinuité</t>
  </si>
  <si>
    <t>Application des procédures prévues à l'art XX.23 §3 WER</t>
  </si>
  <si>
    <t>convoquer l'organe d'administration</t>
  </si>
  <si>
    <t>Contrôle du risque de discontinuité</t>
  </si>
  <si>
    <t>Risque AML</t>
  </si>
  <si>
    <t>Faible</t>
  </si>
  <si>
    <t>Standard</t>
  </si>
  <si>
    <t>Vigilance accrue (obtenir tous les documents AML avant signature lettre de mission)</t>
  </si>
  <si>
    <t>Demander l'accord du plus haut responsable AML</t>
  </si>
  <si>
    <t>RELATION ENTRE LE CLIENT ET LE CABINET</t>
  </si>
  <si>
    <t>Raison du choix du cabinet</t>
  </si>
  <si>
    <t>Cabinet à caractère international : besoin de compétence à l’international</t>
  </si>
  <si>
    <t>Cabinet SP : volonté du client d’avoir le Dirigeant en permanence sur la mission</t>
  </si>
  <si>
    <t>Choix d'un SP alors qu'il y a des impact à l'international</t>
  </si>
  <si>
    <t>Manque de compétence</t>
  </si>
  <si>
    <t>Honoraires sont-ils suffisants pour effectuer la mission conformément aux normes ?</t>
  </si>
  <si>
    <t>Non car pression du client sur les honoraires</t>
  </si>
  <si>
    <t>Impossibilité de réaliser la mission</t>
  </si>
  <si>
    <t>Budget temps pas encore défini</t>
  </si>
  <si>
    <t>Absence de documentation</t>
  </si>
  <si>
    <t>Faire le budget temps</t>
  </si>
  <si>
    <t>Les honoraires de la mission par rapport au total du chiffre d’affaires du cabinet a-t-elle été vérifiée</t>
  </si>
  <si>
    <t>Oui - supérieur à la limite des 20%</t>
  </si>
  <si>
    <t>Mesure de sauvegarde à prendre</t>
  </si>
  <si>
    <t>Limitation dans les travaux imposée par le client</t>
  </si>
  <si>
    <t>Notre personne de contact peut-elle engager la société </t>
  </si>
  <si>
    <t>Confirmer la mission par une personne pouvant engager la société</t>
  </si>
  <si>
    <t>Prendre contact avec la personne pouvant engager la société</t>
  </si>
  <si>
    <t>CONCLUSIONS</t>
  </si>
  <si>
    <t>Disposons-nous de toutes les informations utiles concernant le client et la mission</t>
  </si>
  <si>
    <t>Nous pouvons accepter la mission</t>
  </si>
  <si>
    <t>Créer le dossier d'audit/ le dossier "Mission" dans le logiciel Adhoc</t>
  </si>
  <si>
    <t>Nous ne pouvons pas accepter la mission</t>
  </si>
  <si>
    <t>Si refus pour cause de risque AML, faire le rapport AMLCO</t>
  </si>
  <si>
    <t>enace sur l'indépendance sur base de la loi de 2016 ou du CSA ?</t>
  </si>
  <si>
    <t>Un dossier client a-t-il été créé</t>
  </si>
  <si>
    <t>Créer le dossier client</t>
  </si>
  <si>
    <t>Une équipe compétente a-t-elle été affectée à la mission</t>
  </si>
  <si>
    <t>Affecter une équipe compétente à la mission</t>
  </si>
  <si>
    <t>La lettre de mission a-t-elle été rédigée</t>
  </si>
  <si>
    <t>Nous pouvons démarrer la mission</t>
  </si>
  <si>
    <t>Nous ne pouvons pas démarrer la mission</t>
  </si>
  <si>
    <t>Attendre signature de la lettre de mission par le client</t>
  </si>
  <si>
    <t>Indication de comportement non éthique des dirigeants ?</t>
  </si>
  <si>
    <t>Indication de comportement non éthique des dirigeants</t>
  </si>
  <si>
    <t>Risque audit plus important</t>
  </si>
  <si>
    <t>Accepte-t-on la mission ?</t>
  </si>
  <si>
    <t>[Ex. Extrait BCE, consult MB, Rapport CompanyWeb, screening 1stKyc, statuts]</t>
  </si>
  <si>
    <t>1. MISSION</t>
  </si>
  <si>
    <t>Besoin d'un contrôle EQR ?</t>
  </si>
  <si>
    <t>2. CARACTERISTIQUES DU CLIENT ET DE SON ACTIVITE</t>
  </si>
  <si>
    <t>Dispositions réglementaires et/ou environnementales spécifiques ?</t>
  </si>
  <si>
    <t>3. RELATION ENTRE LE CLIENT ET LE CABINET</t>
  </si>
  <si>
    <t>Les honoraires de la mission par rapport au total du chiffre d’affaires du cabinet ont-ils été vérifiés ?</t>
  </si>
  <si>
    <t>6f. Avez-vous ce mandat depuis plus de 12 ans ? (menace sur la familiarité)</t>
  </si>
  <si>
    <r>
      <t>1.</t>
    </r>
    <r>
      <rPr>
        <sz val="11"/>
        <color theme="1"/>
        <rFont val="Calibri"/>
        <family val="2"/>
        <scheme val="minor"/>
      </rPr>
      <t xml:space="preserve">   </t>
    </r>
    <r>
      <rPr>
        <sz val="11"/>
        <color rgb="FF000000"/>
        <rFont val="Calibri"/>
        <family val="2"/>
        <scheme val="minor"/>
      </rPr>
      <t>Sommes-nous toujours indépendants vis-à-vis de notre client (faire mention le cas échéant des motifs personnels graves existant) ?</t>
    </r>
  </si>
  <si>
    <t>2.   Des entraves ont-elles été mises à l’exercice de notre mission ?</t>
  </si>
  <si>
    <t>3.   Nous voyons-nous confrontés à d’importantes divergences d’opinion avec la direction ?</t>
  </si>
  <si>
    <t xml:space="preserve">4.   Les résultats des travaux d’audits des années antérieures ou les travaux récents sont-ils de nature à remettre en cause la poursuite de la mission ? </t>
  </si>
  <si>
    <t>5.   L'associé responsable exerce-t-il le mandat dans l’entité d’intérêt public depuis déjà six ans ?</t>
  </si>
  <si>
    <t>6.   Les travaux d’audit ont-ils révélé des problèmes d’indépendance ?</t>
  </si>
  <si>
    <r>
      <t xml:space="preserve">Etes-vous convaincu de respester </t>
    </r>
    <r>
      <rPr>
        <b/>
        <u/>
        <sz val="11"/>
        <color theme="1"/>
        <rFont val="Calibri"/>
        <family val="2"/>
        <scheme val="minor"/>
      </rPr>
      <t>toutes</t>
    </r>
    <r>
      <rPr>
        <sz val="11"/>
        <color theme="1"/>
        <rFont val="Calibri"/>
        <family val="2"/>
        <scheme val="minor"/>
      </rPr>
      <t xml:space="preserve"> les prérogatives de la loi de 7 décembre 2016 ?
(en cas de doute veuillez remplir manuellement la partie 5 du questionnaire)</t>
    </r>
  </si>
  <si>
    <r>
      <t xml:space="preserve">En cas de mandat de commissaire, êtes-vous convaincu de respecter </t>
    </r>
    <r>
      <rPr>
        <b/>
        <u/>
        <sz val="11"/>
        <color theme="1"/>
        <rFont val="Calibri"/>
        <family val="2"/>
        <scheme val="minor"/>
      </rPr>
      <t>toutes</t>
    </r>
    <r>
      <rPr>
        <sz val="11"/>
        <color theme="1"/>
        <rFont val="Calibri"/>
        <family val="2"/>
        <scheme val="minor"/>
      </rPr>
      <t xml:space="preserve"> les prérogatives du CSA ? 
(en cas de doute veuillez remplir manuellement la partie 7 du questionnaire)</t>
    </r>
  </si>
  <si>
    <r>
      <rPr>
        <sz val="11"/>
        <color rgb="FF000000"/>
        <rFont val="Calibri"/>
        <family val="2"/>
        <scheme val="minor"/>
      </rPr>
      <t>En cas de mission révisorale, ne pas avoir vérifié et consigné par écrit:</t>
    </r>
    <r>
      <rPr>
        <sz val="11"/>
        <color theme="1"/>
        <rFont val="Calibri"/>
        <family val="2"/>
        <scheme val="minor"/>
      </rPr>
      <t xml:space="preserve">
  1° si vous respectez les exigences en matière d'indépendance; et
  2° s'il existe des risques pesant sur votre indépendance et les mesures de sauvegarde prises pour atténuer ces risques.</t>
    </r>
  </si>
  <si>
    <r>
      <t xml:space="preserve">En succédant à un confrère, ne pas s’être mis préalablement en rapport avec lui </t>
    </r>
    <r>
      <rPr>
        <u/>
        <sz val="11"/>
        <color rgb="FF000000"/>
        <rFont val="Calibri"/>
        <family val="2"/>
        <scheme val="minor"/>
      </rPr>
      <t>par écrit</t>
    </r>
    <r>
      <rPr>
        <sz val="11"/>
        <color rgb="FF000000"/>
        <rFont val="Calibri"/>
        <family val="2"/>
        <scheme val="minor"/>
      </rPr>
      <t xml:space="preserve">. </t>
    </r>
  </si>
  <si>
    <t>Si vous avez été amené à mettre en cause le travail ou l'attestation d'un autre réviseur d'entreprises, dans la mesure où le secret professionnel le permet, ne pas lui avoir fait connaître immédiatement les points sur lesquels porte la divergence.</t>
  </si>
  <si>
    <t>6b. Aucun associé ou membre de l'équipe d'audit n'a des relations familiales ou d'affaires avec le client ?</t>
  </si>
  <si>
    <r>
      <t xml:space="preserve">6c. Aucun associé (ou </t>
    </r>
    <r>
      <rPr>
        <i/>
        <sz val="11"/>
        <color rgb="FF000000"/>
        <rFont val="Calibri"/>
        <family val="2"/>
        <scheme val="minor"/>
      </rPr>
      <t>closely connected person</t>
    </r>
    <r>
      <rPr>
        <sz val="11"/>
        <color rgb="FF000000"/>
        <rFont val="Calibri"/>
        <family val="2"/>
        <scheme val="minor"/>
      </rPr>
      <t>) ou membre de l'équipe d'audit n'a d'intérêts financiers auprès du client ?</t>
    </r>
  </si>
  <si>
    <r>
      <t>1.</t>
    </r>
    <r>
      <rPr>
        <sz val="11"/>
        <color rgb="FF000000"/>
        <rFont val="Times New Roman"/>
        <family val="1"/>
      </rPr>
      <t xml:space="preserve">       </t>
    </r>
    <r>
      <rPr>
        <sz val="11"/>
        <color rgb="FF000000"/>
        <rFont val="Calibri"/>
        <family val="2"/>
        <scheme val="minor"/>
      </rPr>
      <t>Le mandat est-il exercé depuis une période plus longue que celle reprise dans votre mandat ?</t>
    </r>
  </si>
  <si>
    <r>
      <t>2.</t>
    </r>
    <r>
      <rPr>
        <sz val="11"/>
        <color rgb="FF000000"/>
        <rFont val="Times New Roman"/>
        <family val="1"/>
      </rPr>
      <t xml:space="preserve">       </t>
    </r>
    <r>
      <rPr>
        <sz val="11"/>
        <color rgb="FF000000"/>
        <rFont val="Calibri"/>
        <family val="2"/>
        <scheme val="minor"/>
      </rPr>
      <t xml:space="preserve">Y-a-t-il des attitudes, liens qui vous font penser que le client dépasse les limites normales de familiarité </t>
    </r>
    <r>
      <rPr>
        <sz val="11"/>
        <color theme="1"/>
        <rFont val="Calibri"/>
        <family val="2"/>
        <scheme val="minor"/>
      </rPr>
      <t>?</t>
    </r>
  </si>
  <si>
    <r>
      <t>5.</t>
    </r>
    <r>
      <rPr>
        <sz val="11"/>
        <color rgb="FF000000"/>
        <rFont val="Times New Roman"/>
        <family val="1"/>
      </rPr>
      <t xml:space="preserve">       </t>
    </r>
    <r>
      <rPr>
        <sz val="11"/>
        <color rgb="FF000000"/>
        <rFont val="Calibri"/>
        <family val="2"/>
        <scheme val="minor"/>
      </rPr>
      <t>Avez-vous des contacts familiaux avec le client ou des membres de sa famille proche ?</t>
    </r>
  </si>
  <si>
    <r>
      <t>6.</t>
    </r>
    <r>
      <rPr>
        <sz val="11"/>
        <color rgb="FF000000"/>
        <rFont val="Times New Roman"/>
        <family val="1"/>
      </rPr>
      <t xml:space="preserve">       </t>
    </r>
    <r>
      <rPr>
        <sz val="11"/>
        <color rgb="FF000000"/>
        <rFont val="Calibri"/>
        <family val="2"/>
        <scheme val="minor"/>
      </rPr>
      <t>Y-a-t-il un lien de copinage avec l’équipe comptable du client ?</t>
    </r>
  </si>
  <si>
    <r>
      <t>7.</t>
    </r>
    <r>
      <rPr>
        <sz val="11"/>
        <color rgb="FF000000"/>
        <rFont val="Times New Roman"/>
        <family val="1"/>
      </rPr>
      <t xml:space="preserve">       </t>
    </r>
    <r>
      <rPr>
        <sz val="11"/>
        <color rgb="FF000000"/>
        <rFont val="Calibri"/>
        <family val="2"/>
        <scheme val="minor"/>
      </rPr>
      <t>Malgré le nombre d’années, le client respecte-t-il toujours votre fonction de commissaire ?</t>
    </r>
  </si>
  <si>
    <r>
      <t>8.</t>
    </r>
    <r>
      <rPr>
        <sz val="11"/>
        <color rgb="FF000000"/>
        <rFont val="Times New Roman"/>
        <family val="1"/>
      </rPr>
      <t xml:space="preserve">       </t>
    </r>
    <r>
      <rPr>
        <sz val="11"/>
        <color rgb="FF000000"/>
        <rFont val="Calibri"/>
        <family val="2"/>
        <scheme val="minor"/>
      </rPr>
      <t>Avez-vous constaté d’autres points susceptibles de révéler des problèmes d’indépendance liés à la familiarité ?</t>
    </r>
  </si>
  <si>
    <t>Avant d'accepter une mission, ne pas avoir vérifié et consigné par écrit que vous disposez de la capacité nécessaire, des collaborations, des ressources et du temps requis pour le bon accomplissement de cette mission.</t>
  </si>
  <si>
    <t>Avoir accepté une mission dans des conditions susceptibles de mettre en cause l'objectivité de leur accomplissement.</t>
  </si>
  <si>
    <t>En tant qu’actionnaires d'un cabinet de révision ou d'un cabinet d'audit enregistré ou en tant que membres de l'organe de gestion de ce cabinet ou d'une personne liée, être intervenu dans l'exécution d'un contrôle légal des comptes ou une autre mission révisorale d'une façon pouvant compromettre l'indépendance ou l'objectivité du réviseur d'entreprises qui effectue le contrôle légal des comptes ou la mission révisorale.</t>
  </si>
  <si>
    <t>Détenir des instruments financiers de l'entité ou d’une de ses entités liées, autres que des intérêts détenus indirectement par l'intermédiaire d'organismes de placement collectif diversifiés dont la possession est susceptible de causer un conflit d'intérêts;</t>
  </si>
  <si>
    <t>Avoir été lié à cette entité au cours des deux années précédant la mission révisorale par un contrat de travail, une relation d'affaires ou tout autre type de relation susceptible de causer un conflit d'intérêts.</t>
  </si>
  <si>
    <t>Ne pas s'acquitter en toute indépendance des missions révisorales qui vous sont confiées, dans le respect des principes déontologiques. Ceux-ci portent au moins sur la fonction d'intérêt public du réviseur d'entreprises, son intégrité et objectivité, ainsi que sur sa compétence et sa diligence professionnelle.</t>
  </si>
  <si>
    <t>Être associé au processus décisionnel de l'entité pour laquelle vous exercez la mission révisorale. Ceci vaut également pour toute personne physique en mesure d'exercer une influence directe ou indirecte sur le résultat de la mission révisorale.</t>
  </si>
  <si>
    <r>
      <rPr>
        <sz val="11"/>
        <color rgb="FF000000"/>
        <rFont val="Calibri"/>
        <family val="2"/>
        <scheme val="minor"/>
      </rPr>
      <t>Ne pas avoir respecté la règle d’indépendance à deux niveau, à savoir :</t>
    </r>
    <r>
      <rPr>
        <sz val="11"/>
        <color theme="1"/>
        <rFont val="Calibri"/>
        <family val="2"/>
        <scheme val="minor"/>
      </rPr>
      <t xml:space="preserve">
  - l'indépendance d'esprit, à savoir une attitude morale qui vise à ce que seules les considérations en rapport avec la tâche confiée soient prises en compte dans les décisions à prendre dans le cadre de l'exercice d'une mission révisorale, et
  - l'indépendance d'apparence, à savoir la nécessité d'éviter les situations et les faits matériels qui, par leur importance, amèneraient un tiers raisonnable et informé à remettre en question la capacité du réviseur d'entreprises à agir de manière objective.</t>
    </r>
  </si>
  <si>
    <t>Ne pas avoir pris toutes les mesures raisonnables pour garantir que, lors de l'exécution d'une mission révisorale, votre indépendance ne soit pas affectée par un conflit d'intérêts potentiel ou par une relation d'affaires ou autre relation directe ou indirecte vous impliquant ou impliquant le cabinet de révision qui effectue la mission révisorale ou, le cas échéant, les personnes qui font parties du réseau du réviseur d'entreprises ou les personnes sur lesquelles vous vous appuiez dans le cadre de la mission révisorale</t>
  </si>
  <si>
    <r>
      <rPr>
        <sz val="11"/>
        <color rgb="FF000000"/>
        <rFont val="Calibri"/>
        <family val="2"/>
        <scheme val="minor"/>
      </rPr>
      <t>Avoir accepté ou poursuivi une mission révisorale s'il existe, de manière directe ou indirecte, une relation financière, personnelle, d'affaires, d'emploi ou autre relation :</t>
    </r>
    <r>
      <rPr>
        <sz val="11"/>
        <color theme="1"/>
        <rFont val="Calibri"/>
        <family val="2"/>
        <scheme val="minor"/>
      </rPr>
      <t xml:space="preserve">
  1° entre vous-même, le cabinet de révision, le réseau auquel il appartient ou toute autre personne physique susceptible d'exercer directement ou indirectement une influence sur le résultat de la mission révisorale; et
  2° l'entité pour laquelle la mission révisorale est exercée, d'une nature telle qu'il amènerait un tiers objectif, raisonnable et informé à conclure en tenant compte des mesures de sauvegarde adoptées que votre indépendance de réviseur d'entreprises est affectée</t>
    </r>
  </si>
  <si>
    <t>Ne pas avoir consigné dans vos documents de travail tous les risques importants d'atteinte à votre indépendance ainsi que les mesures de sauvegarde appliquées pour limiter ces risques.</t>
  </si>
  <si>
    <t>Lors de l'exécution d'une mission révisorale, ne pas avoir consacré suffisamment de temps et disposé d'un personnel suffisant pour remplir vos missions correctement.</t>
  </si>
  <si>
    <t>Avant d'accepter une mission, ne pas vous être informé auprès de l'entreprise ou de l'organisme sur le fait qu'un autre réviseur d'entreprises soit chargé ou ait été chargé au cours des douze mois écoulés d'une mission révisorale dans la même entité.</t>
  </si>
  <si>
    <t>Acheter ou  vendre, pour vous-même ou pour vos enfants mineurs, des instruments financiers qui sont émis, garantis ou autrement soutenus par l'entité pour laquelle vous exécutez une mission révisorale ou être concerné par la conclusion d'une transaction portant sur de tels instruments financiers?</t>
  </si>
  <si>
    <t>Accepter de l'argent ou d'autres cadeaux ou des faveurs de l'entité pour laquelle vous exécutez une mission révisorale ou de toute entité liée à celle-ci, à l'exception des avantages mineurs susceptibles d'être considérés par un tiers objectif, raisonnable et informé comme insignifiante ou négligeable?</t>
  </si>
  <si>
    <t>Avoir accepté des honoraires subordonnés aux résultats relatifs aux missions de contrôle légal des comptes sauf exception prévue au §2 de l’article 20</t>
  </si>
  <si>
    <t>Avoir exercé des activités ou posé des actes incompatibles avec soit la dignité, la probité ou la délicatesse, soit avec l'indépendance de votre fonction.</t>
  </si>
  <si>
    <r>
      <rPr>
        <sz val="11"/>
        <color rgb="FF000000"/>
        <rFont val="Calibri"/>
        <family val="2"/>
        <scheme val="minor"/>
      </rPr>
      <t>Avoir exercé des missions révisorales dans les situations suivantes:</t>
    </r>
    <r>
      <rPr>
        <sz val="11"/>
        <color theme="1"/>
        <rFont val="Calibri"/>
        <family val="2"/>
        <scheme val="minor"/>
      </rPr>
      <t xml:space="preserve">
  1° exercer la fonction d'employé, sauf auprès d'un autre réviseur d'entreprises;
  2° exercer une activité commerciale directement ou indirectement, entre autres en qualité d'administrateur d'une société commerciale; n'est pas visé par cette incompatibilité l'exercice d'un mandat d'administrateur dans des sociétés civiles à forme commerciale;
  3° exercer la fonction de ministre ou de secrétaire d'Etat.</t>
    </r>
  </si>
  <si>
    <t>Merci de consigner par écrit le fait que vous n’êtes pas dans l'un des cas mentionnés ci-après :</t>
  </si>
  <si>
    <t>En cas de contrôle légal des comptes ou des comptes consolidés, ne pas avoir pris le plus tôt possible et en tout cas dans un délai de trois mois, toutes les mesures nécessaires pour mettre fin aux éventuels intérêts ou relations actuels qui compromettraient votre indépendance et prendre, si possible, des mesures de sauvegarde pour minimiser toute menace que des intérêts et des relations antérieurs et actuels feraient peser sur votre indépendance.</t>
  </si>
  <si>
    <t>Avoir été désigné comme commissaire dans des conditions susceptibles de mettre en cause l'indépendance de l'exercice de votre fonction de commissaire, conformément aux règles de la profession de réviseur d'entreprises. Les commissaires doivent veiller à ne pas se trouver placés  postérieurement à leur désignation dans de telles conditions. Leur indépendance est exigée, au minimum, à la fois pendant la période couverte par les comptes annuels à contrôler et pendant la période au cours de laquelle le contrôle légal est effectué.</t>
  </si>
  <si>
    <t>Avoir accepté dans la société soumise au contrôle légal ou dans une société ou personne liée à celle-ci au sens de l'article 1:20, une autre fonction, mandat ou mission à exercer au cours de votre mandat ou après celui-ci et qui serait de nature à mettre en cause l'indépendance de l'exercice de votre fonction de commissaire.</t>
  </si>
  <si>
    <t>Avant le terme d'une période de deux années prenant cours à la date de cessation de leur fonction de commissaire, avoir accepté (ou avoir l’intention d’accepter) un mandat de membre de l'organe d'administration ou toute autre fonction auprès de la société qui est soumise à leur contrôle légal, ou auprès d'une société ou personne liée au sens de l'article 1:20.</t>
  </si>
  <si>
    <t>Si vous êtes un réviseur d'entreprises qui a directement participé à la mission de contrôle légal, en tant qu'associé, collaborateur ou employé du commissaire, avoir accepté (ou avoir l’intention d’accepter) un mandat ou ou une fonction visé à la question précédente avant qu’une période d'un an au moins ne se soit écoulée depuis votre participation à la mission de contrôle légal.</t>
  </si>
  <si>
    <t>Avant les deux ans précédant la nomination de commissaire, avoir effectué de prestations susceptibles de mettre en cause votre indépendance en tant que commissaire.</t>
  </si>
  <si>
    <r>
      <rPr>
        <sz val="11"/>
        <color rgb="FF000000"/>
        <rFont val="Calibri"/>
        <family val="2"/>
        <scheme val="minor"/>
      </rPr>
      <t xml:space="preserve">Sauf cas exceptionnels dûment motivés, avoir été nommé commissaire lorsque vous-même ou un membre du réseau visé à l'article 3:56 dont vous relevé, dans les deux ans précédant la nomination du commissaire:
</t>
    </r>
    <r>
      <rPr>
        <sz val="11"/>
        <color theme="1"/>
        <rFont val="Calibri"/>
        <family val="2"/>
        <scheme val="minor"/>
      </rPr>
      <t xml:space="preserve">  1° avez assisté ou participé de manière régulière à la tenue de la comptabilité ou à l'établissement des comptes annuels ou des comptes consolidés de la société visée, d'une société belge qui la contrôle ou de l'une de ses filiales belges ou étrangères significatives;
  2° êtes intervenu dans le recrutement de personnes appartenant à un organe ou faisant partie du personnel dirigeant de la société visée, d'une société belge qui la contrôle ou de l'une de ses filiales belges ou étrangères significatives.</t>
    </r>
  </si>
  <si>
    <r>
      <rPr>
        <sz val="11"/>
        <color rgb="FF000000"/>
        <rFont val="Calibri"/>
        <family val="2"/>
        <scheme val="minor"/>
      </rPr>
      <t>Avoir fourni, que ce soit directement ou indirectement, à la société soumise au contrôle légal, à sa société mère ou aux entreprises qu'elle contrôle au sein de l'Union européenne des services non-audit interdits:</t>
    </r>
    <r>
      <rPr>
        <sz val="11"/>
        <color theme="1"/>
        <rFont val="Calibri"/>
        <family val="2"/>
        <scheme val="minor"/>
      </rPr>
      <t xml:space="preserve">
  1° des services qui supposent d'être associé à l'administration ou à la prise de décision de la société soumise au contrôle légal;
  2° la comptabilité et la préparation de registres comptables et d'états financiers;
  3° la conception et la mise en œuvre de procédures de contrôle interne ou de gestion des risques en rapport avec la préparation et/ou le contrôle de l'information financière ou la conception et la mise en œuvre de systèmes techniques relatifs à l'information financière;
  4° les services d'évaluation, notamment les évaluations réalisées en rapport avec les services actuariels ou les services d'aide en cas de litige;
  5° les services liés à la fonction d'audit interne de la société soumise au contrôle légal;
  6° les services ayant trait à:
        a) la négociation au nom de la société soumise au contrôle légal;
        b) l'exercice d'un rôle de défenseur dans le cadre de la résolution d'un litige;
        c) la représentation de la société soumise au contrôle légal dans le règlement de litiges, fiscaux ou autres;
  7° les services de ressources humaines ayant trait:
         a) aux membres de la direction en mesure d'exercer une influence significative sur l'élaboration des documents comptables ou des états financiers faisant l'objet du contrôle légal, dès lors que ces services englobent:
                 i) la recherche ou la sélection de candidats à ces fonctions; ou  
                 ii) la vérification des références des candidats à ces fonctions;
        b) à la structuration du modèle organisationnel; et
         c) au contrôle des coûts.</t>
    </r>
  </si>
  <si>
    <r>
      <rPr>
        <sz val="11"/>
        <color rgb="FF000000"/>
        <rFont val="Calibri"/>
        <family val="2"/>
        <scheme val="minor"/>
      </rPr>
      <t>En cas de contrôle légal d'une entité d'intérêt public visée à l'article 1:12, avoir effectué les services non-audit interdits en sus des services visés à la question précédente (sauf exception reprise au §4 et suivants de l’article 3:63 du CSA) :</t>
    </r>
    <r>
      <rPr>
        <sz val="11"/>
        <color theme="1"/>
        <rFont val="Calibri"/>
        <family val="2"/>
        <scheme val="minor"/>
      </rPr>
      <t xml:space="preserve">
  1° les services fiscaux portant sur:
        a) l'établissement des déclarations fiscales;
        b) l'impôt sur les salaires;
        c) les droits de douane;
        d) l'identification des subventions publiques et des incitations fiscales, à moins qu'une assistance de la part du contrôleur légal des comptes ou du cabinet d'audit pour la fourniture de ces services ne soit requise par la loi;
        e) l'assistance de la société soumise au contrôle légal lors de contrôles fiscaux menés par les autorités fiscales;
        f) le calcul de l'impôt direct et indirect ainsi que de l'impôt différé;
        g) la fourniture de conseils fiscaux;
  2° les services juridiques ayant trait à la fourniture de conseils généraux;
  3° les services de paie;
  4° la promotion, le commerce ou la souscription d'actions ou de parts de la société soumise au contrôle légal;
   5° les services liés au financement, à la structure, ainsi qu'à l'allocation des capitaux et à la stratégie d'investissement de la société soumise au contrôle légal, sauf en ce qui concerne la fourniture de services d'assurance en rapport avec les états financiers, telle que l'émission de lettres de confort en lien avec des prospectus émis par une société soumise au contrôle légal. </t>
    </r>
  </si>
  <si>
    <t>En cas de dérogation, la motivation et la dérogation ont-elles été traitées conformément au Code des sociétés/Code des Sociétés et des Associations (annexe des comptes annuels ou rapport du commissaire) ?</t>
  </si>
  <si>
    <t xml:space="preserve">Les honoraires du mandat du commissaire sont-ils déterminés ou influencés par la fourniture de services complémentaires à la société dont il contrôle les comptes annuels, visée à l’article 3:73 CSA., ou d'une société belge soumise au contrôle légal de ses comptes consolidés, visée à l'article 3:77 CSA ? </t>
  </si>
  <si>
    <t>Aucun prêt ou avance n’a été consenti par la société au commissaire et aucune garantie au profit de ce dernier n’a été donnée ou constituée par la société ?</t>
  </si>
  <si>
    <t>Le CSR a-t-il, à titre exceptionnel, permis que le commissaire soit dispensé de respecter l'interdiction prévue ci-avant, et ce, pour une période maximale de deux exercices comptables ?</t>
  </si>
  <si>
    <t>Dans ce cas, la dérogation et la motivation de celle-ci figurent-elles :
a)    en annexe aux comptes consolidés ou, à défaut de comptes consolidés, en annexe aux comptes annuels de la société qui fait usage de l'exemption prévue, sauf si cette société est la filiale d'une société belge qui fait usage de l'exemption précitée,
b)    en annexe aux comptes annuels de la société qui n'est pas une société mère visée à l'article 110 ou est dispensée d'établir des comptes consolidés et dont le commissaire a obtenu la dérogation à l'interdiction visée au présent paragraphe sauf si cette société est la filiale d'une société belge ?</t>
  </si>
  <si>
    <t>À défaut de mention de cette information par la société dans l'annexe des comptes, le commissaire mentionne-t-il lui-même cette information dans son rapport d'audit ?</t>
  </si>
  <si>
    <t>Les honoraires totaux reçus d'une EIP visée à l'article 1:12 CSA au cours de chacun des trois derniers exercices consécutifs représentent-ils plus de quinze pour cent du total des honoraires reçus par le commissaire effectuant le contrôle légal des comptes au cours de chacun de ces exercices ?</t>
  </si>
  <si>
    <r>
      <t>3.</t>
    </r>
    <r>
      <rPr>
        <sz val="11"/>
        <color rgb="FF000000"/>
        <rFont val="Times New Roman"/>
        <family val="1"/>
      </rPr>
      <t xml:space="preserve">       </t>
    </r>
    <r>
      <rPr>
        <sz val="11"/>
        <color rgb="FF000000"/>
        <rFont val="Calibri"/>
        <family val="2"/>
        <scheme val="minor"/>
      </rPr>
      <t>Etes-vous invité par le client à participer à des festivités familiales ou privées ?</t>
    </r>
  </si>
  <si>
    <r>
      <t>4.</t>
    </r>
    <r>
      <rPr>
        <sz val="11"/>
        <color rgb="FF000000"/>
        <rFont val="Times New Roman"/>
        <family val="1"/>
      </rPr>
      <t xml:space="preserve">       </t>
    </r>
    <r>
      <rPr>
        <sz val="11"/>
        <color rgb="FF000000"/>
        <rFont val="Calibri"/>
        <family val="2"/>
        <scheme val="minor"/>
      </rPr>
      <t>Etes-vous déjà parti en vacances, en séjour privé, avec le client ou avez-vous déjà profité d’un immeuble ou d'un bien de villégiature appartenant au client ?</t>
    </r>
  </si>
  <si>
    <t>Besoin d'une revue EQR</t>
  </si>
  <si>
    <t>Rapport EQR avant signature du rapport</t>
  </si>
  <si>
    <t>Vérifier disponibilité du responsable EQR</t>
  </si>
  <si>
    <t>EIP</t>
  </si>
  <si>
    <t>Comité d'audit et/ou conseil de surveillance</t>
  </si>
  <si>
    <t>Prendre contact avec l'expert-comptable certifié</t>
  </si>
  <si>
    <t>Qui est en charge de la comptabilité?</t>
  </si>
  <si>
    <t>Y-a-t-il des parties liées?</t>
  </si>
  <si>
    <t>Refuser la mission ou EQR ou autre ?</t>
  </si>
  <si>
    <t>ⓘ Checklist à adapter et à compléter en fonction des circonstances. Choisissez l'option qui convient parmi les propositions dans la colonne "Description". Le tableau se remplira automatiquement en  fonction de vos réponses. N'oubliez pas de passer tout le tableau en revue.</t>
  </si>
  <si>
    <t>Effectuez-vous des audits concernant des entités EIP ?</t>
  </si>
  <si>
    <t>ⓘ Checklist à adapter et à compléter en fonction des circonstances. Choisissez l'option qui convient parmi les propositions dans la colonne "Oui/Non/NA". N'oubliez pas de passer tout le tableau en revue.</t>
  </si>
  <si>
    <t xml:space="preserve">ⓘ Checklist à adapter et à compléter en fonction des circonstances. Choisissez l'option qui convient parmi les propositions dans la colonne "Oui/Non/NA". N'oubliez pas de passer tout le tableau en revue. </t>
  </si>
  <si>
    <t>ⓘ Checklist à adapter et à compléter en fonction des circonstances. N'oubliez pas de passer tout le tableau en revue.</t>
  </si>
  <si>
    <t>ⓘ Checklist à adapter et à compléter en fonction des circonstances. Choisissez l'option qui convient parmi les propositions dans la colonne. Le tableau se remplira automatiquement en  fonction de vos réponses. N'oubliez pas de passer tout le tableau en revue.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</si>
</sst>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9"/>
      <color theme="1"/>
      <name val="Calibri"/>
      <family val="2"/>
      <scheme val="minor"/>
    </font>
    <font>
      <sz val="10"/>
      <color theme="1"/>
      <name val="Arial"/>
      <family val="2"/>
    </font>
    <font>
      <sz val="12"/>
      <color theme="1"/>
      <name val="Calibri"/>
      <family val="2"/>
      <scheme val="minor"/>
    </font>
    <font>
      <i/>
      <sz val="12"/>
      <color rgb="FF365F91"/>
      <name val="Calibri"/>
      <family val="2"/>
      <scheme val="minor"/>
    </font>
    <font>
      <sz val="8"/>
      <name val="Calibri"/>
      <family val="2"/>
      <scheme val="minor"/>
    </font>
    <font>
      <b/>
      <u/>
      <sz val="11"/>
      <color theme="1"/>
      <name val="Calibri"/>
      <family val="2"/>
      <scheme val="minor"/>
    </font>
    <font>
      <b/>
      <sz val="11"/>
      <color theme="1"/>
      <name val="Calibri"/>
      <family val="2"/>
      <scheme val="minor"/>
    </font>
    <font>
      <i/>
      <sz val="16"/>
      <color rgb="FF365F91"/>
      <name val="Calibri"/>
      <family val="2"/>
      <scheme val="minor"/>
    </font>
    <font>
      <i/>
      <sz val="18"/>
      <color rgb="FF365F91"/>
      <name val="Calibri"/>
      <family val="2"/>
      <scheme val="minor"/>
    </font>
    <font>
      <b/>
      <sz val="8"/>
      <color theme="1"/>
      <name val="Calibri"/>
      <family val="2"/>
      <scheme val="minor"/>
    </font>
    <font>
      <sz val="11"/>
      <name val="Calibri"/>
      <family val="2"/>
      <scheme val="minor"/>
    </font>
    <font>
      <b/>
      <sz val="11"/>
      <name val="Calibri"/>
      <family val="2"/>
      <scheme val="minor"/>
    </font>
    <font>
      <sz val="10"/>
      <color theme="1"/>
      <name val="Calibri"/>
      <family val="2"/>
      <scheme val="minor"/>
    </font>
    <font>
      <sz val="11"/>
      <color rgb="FF000000"/>
      <name val="Calibri"/>
      <family val="2"/>
      <scheme val="minor"/>
    </font>
    <font>
      <i/>
      <sz val="11"/>
      <color rgb="FF000000"/>
      <name val="Calibri"/>
      <family val="2"/>
      <scheme val="minor"/>
    </font>
    <font>
      <sz val="12"/>
      <color rgb="FF365F91"/>
      <name val="Calibri"/>
      <family val="2"/>
      <scheme val="minor"/>
    </font>
    <font>
      <i/>
      <sz val="14"/>
      <color rgb="FF365F91"/>
      <name val="Calibri"/>
      <family val="2"/>
      <scheme val="minor"/>
    </font>
    <font>
      <b/>
      <i/>
      <sz val="12"/>
      <color theme="1"/>
      <name val="Calibri"/>
      <family val="2"/>
      <scheme val="minor"/>
    </font>
    <font>
      <u/>
      <sz val="11"/>
      <color rgb="FF000000"/>
      <name val="Calibri"/>
      <family val="2"/>
      <scheme val="minor"/>
    </font>
    <font>
      <sz val="11"/>
      <color rgb="FF000000"/>
      <name val="Times New Roman"/>
      <family val="1"/>
    </font>
  </fonts>
  <fills count="9">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rgb="FF000000"/>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medium">
        <color indexed="64"/>
      </top>
      <bottom style="thin">
        <color indexed="64"/>
      </bottom>
      <diagonal/>
    </border>
    <border>
      <left/>
      <right style="medium">
        <color rgb="FF000000"/>
      </right>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bottom style="thin">
        <color indexed="64"/>
      </bottom>
      <diagonal/>
    </border>
    <border>
      <left/>
      <right style="medium">
        <color rgb="FF000000"/>
      </right>
      <top style="medium">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indexed="64"/>
      </right>
      <top style="thin">
        <color indexed="64"/>
      </top>
      <bottom style="thin">
        <color indexed="64"/>
      </bottom>
      <diagonal/>
    </border>
    <border>
      <left style="medium">
        <color indexed="64"/>
      </left>
      <right style="medium">
        <color rgb="FF000000"/>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rgb="FF00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4">
    <xf numFmtId="0" fontId="0" fillId="0" borderId="0" xfId="0"/>
    <xf numFmtId="0" fontId="1" fillId="2" borderId="2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3" fillId="0" borderId="5" xfId="0" applyFont="1" applyBorder="1" applyAlignment="1">
      <alignment horizontal="left" vertical="center" wrapText="1"/>
    </xf>
    <xf numFmtId="0" fontId="1" fillId="2" borderId="19" xfId="0" applyFont="1" applyFill="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horizontal="left" vertical="center" wrapText="1"/>
    </xf>
    <xf numFmtId="0" fontId="0" fillId="0" borderId="22" xfId="0" applyBorder="1"/>
    <xf numFmtId="0" fontId="3" fillId="0" borderId="34" xfId="0" applyFont="1" applyBorder="1" applyAlignment="1">
      <alignment horizontal="left" vertical="center" wrapText="1"/>
    </xf>
    <xf numFmtId="0" fontId="3" fillId="0" borderId="27"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3" fillId="0" borderId="41"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0" borderId="33"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3" fillId="0" borderId="35" xfId="0" applyFont="1" applyBorder="1" applyAlignment="1">
      <alignment horizontal="center" vertical="center" wrapText="1"/>
    </xf>
    <xf numFmtId="0" fontId="0" fillId="0" borderId="22" xfId="0" applyBorder="1" applyAlignment="1">
      <alignment horizontal="left" vertical="center" wrapText="1"/>
    </xf>
    <xf numFmtId="0" fontId="0" fillId="2" borderId="22" xfId="0" applyFill="1" applyBorder="1" applyAlignment="1">
      <alignment horizontal="left" vertical="center" wrapText="1"/>
    </xf>
    <xf numFmtId="0" fontId="0" fillId="0" borderId="22" xfId="0" applyBorder="1" applyAlignment="1">
      <alignment horizontal="left" vertical="center"/>
    </xf>
    <xf numFmtId="0" fontId="0" fillId="0" borderId="0" xfId="0" applyAlignment="1">
      <alignment horizontal="left" vertical="center"/>
    </xf>
    <xf numFmtId="0" fontId="0" fillId="2" borderId="22" xfId="0" applyFill="1" applyBorder="1" applyAlignment="1">
      <alignment horizontal="left" vertical="center"/>
    </xf>
    <xf numFmtId="0" fontId="0" fillId="4" borderId="0" xfId="0" applyFill="1"/>
    <xf numFmtId="0" fontId="2" fillId="0" borderId="0" xfId="0" applyFont="1" applyAlignment="1">
      <alignment horizontal="left" vertical="center"/>
    </xf>
    <xf numFmtId="0" fontId="7" fillId="4" borderId="0" xfId="0" applyFont="1" applyFill="1"/>
    <xf numFmtId="0" fontId="7" fillId="2" borderId="0" xfId="0" applyFont="1" applyFill="1"/>
    <xf numFmtId="0" fontId="7" fillId="0" borderId="0" xfId="0" applyFont="1"/>
    <xf numFmtId="0" fontId="0" fillId="0" borderId="23" xfId="0" applyBorder="1" applyAlignment="1">
      <alignment horizontal="left" vertical="center"/>
    </xf>
    <xf numFmtId="0" fontId="0" fillId="4" borderId="22" xfId="0" applyFill="1" applyBorder="1" applyAlignment="1">
      <alignment horizontal="left" vertical="center" wrapText="1"/>
    </xf>
    <xf numFmtId="0" fontId="7" fillId="2" borderId="22" xfId="0" applyFont="1" applyFill="1" applyBorder="1" applyAlignment="1">
      <alignment horizontal="center" vertical="center" wrapText="1"/>
    </xf>
    <xf numFmtId="0" fontId="0" fillId="0" borderId="23" xfId="0" applyBorder="1" applyAlignment="1">
      <alignment horizontal="left" vertical="center" wrapText="1"/>
    </xf>
    <xf numFmtId="0" fontId="0" fillId="4" borderId="22" xfId="0" applyFill="1" applyBorder="1" applyAlignment="1">
      <alignment horizontal="left" vertical="center"/>
    </xf>
    <xf numFmtId="0" fontId="0" fillId="0" borderId="22" xfId="0" quotePrefix="1" applyBorder="1" applyAlignment="1">
      <alignment horizontal="left" vertical="center" wrapText="1"/>
    </xf>
    <xf numFmtId="14" fontId="0" fillId="0" borderId="22" xfId="0" applyNumberFormat="1" applyBorder="1" applyAlignment="1">
      <alignment horizontal="left" vertical="center" wrapText="1"/>
    </xf>
    <xf numFmtId="0" fontId="7" fillId="2" borderId="22" xfId="0" applyFont="1" applyFill="1" applyBorder="1" applyAlignment="1">
      <alignment horizontal="center" vertical="center"/>
    </xf>
    <xf numFmtId="0" fontId="10" fillId="2" borderId="22" xfId="0" applyFont="1" applyFill="1" applyBorder="1" applyAlignment="1">
      <alignment horizontal="left" vertical="center" wrapText="1"/>
    </xf>
    <xf numFmtId="0" fontId="7" fillId="0" borderId="25" xfId="0" applyFont="1" applyBorder="1" applyAlignment="1">
      <alignment horizontal="left" vertical="center" wrapText="1"/>
    </xf>
    <xf numFmtId="0" fontId="0" fillId="0" borderId="25" xfId="0"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7" fillId="0" borderId="22" xfId="0" applyFont="1" applyBorder="1" applyAlignment="1">
      <alignment horizontal="left" vertical="center" wrapText="1"/>
    </xf>
    <xf numFmtId="0" fontId="0" fillId="0" borderId="25" xfId="0" applyBorder="1" applyAlignment="1">
      <alignment horizontal="left" vertical="center"/>
    </xf>
    <xf numFmtId="0" fontId="0" fillId="0" borderId="24" xfId="0" applyBorder="1" applyAlignment="1">
      <alignment horizontal="left" vertical="center"/>
    </xf>
    <xf numFmtId="0" fontId="0" fillId="0" borderId="24" xfId="0" applyBorder="1" applyAlignment="1">
      <alignment horizontal="left" vertical="center" wrapText="1"/>
    </xf>
    <xf numFmtId="0" fontId="0" fillId="5" borderId="0" xfId="0" applyFill="1"/>
    <xf numFmtId="0" fontId="0" fillId="6" borderId="0" xfId="0" applyFill="1"/>
    <xf numFmtId="0" fontId="0" fillId="7" borderId="0" xfId="0" applyFill="1"/>
    <xf numFmtId="0" fontId="0" fillId="7" borderId="0" xfId="0" applyFill="1" applyAlignment="1">
      <alignment vertical="top" wrapText="1"/>
    </xf>
    <xf numFmtId="0" fontId="11" fillId="5" borderId="0" xfId="0" applyFont="1" applyFill="1"/>
    <xf numFmtId="0" fontId="0" fillId="6" borderId="52" xfId="0" applyFill="1" applyBorder="1" applyAlignment="1">
      <alignment horizontal="right" vertical="center" wrapText="1"/>
    </xf>
    <xf numFmtId="0" fontId="0" fillId="7" borderId="52" xfId="0" applyFill="1" applyBorder="1" applyAlignment="1">
      <alignment horizontal="right" vertical="center" wrapText="1"/>
    </xf>
    <xf numFmtId="0" fontId="0" fillId="5" borderId="56" xfId="0" applyFill="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xf>
    <xf numFmtId="0" fontId="7" fillId="2" borderId="57" xfId="0" applyFont="1" applyFill="1" applyBorder="1" applyAlignment="1">
      <alignment horizontal="center" vertical="center" wrapText="1"/>
    </xf>
    <xf numFmtId="0" fontId="0" fillId="0" borderId="24" xfId="0" quotePrefix="1" applyBorder="1" applyAlignment="1">
      <alignment horizontal="right" vertical="center" wrapText="1"/>
    </xf>
    <xf numFmtId="0" fontId="0" fillId="0" borderId="54" xfId="0" quotePrefix="1" applyBorder="1" applyAlignment="1">
      <alignment horizontal="right" vertical="center"/>
    </xf>
    <xf numFmtId="0" fontId="7" fillId="0" borderId="58" xfId="0" applyFont="1" applyBorder="1" applyAlignment="1">
      <alignment horizontal="center" vertical="center" wrapText="1"/>
    </xf>
    <xf numFmtId="0" fontId="0" fillId="0" borderId="52" xfId="0" applyBorder="1" applyAlignment="1">
      <alignment horizontal="right" vertical="center" wrapText="1"/>
    </xf>
    <xf numFmtId="0" fontId="0" fillId="0" borderId="56" xfId="0" applyBorder="1" applyAlignment="1">
      <alignment horizontal="left" vertical="center" wrapText="1"/>
    </xf>
    <xf numFmtId="0" fontId="0" fillId="0" borderId="60" xfId="0" applyBorder="1" applyAlignment="1">
      <alignment horizontal="left" vertical="center" wrapText="1"/>
    </xf>
    <xf numFmtId="14" fontId="0" fillId="0" borderId="61" xfId="0" applyNumberFormat="1" applyBorder="1" applyAlignment="1">
      <alignment horizontal="left" vertical="center" wrapText="1"/>
    </xf>
    <xf numFmtId="0" fontId="11" fillId="0" borderId="0" xfId="0" applyFont="1" applyAlignment="1">
      <alignment horizontal="left" vertical="center"/>
    </xf>
    <xf numFmtId="0" fontId="11" fillId="0" borderId="12" xfId="0" applyFont="1" applyBorder="1" applyAlignment="1">
      <alignment horizontal="left" vertical="center"/>
    </xf>
    <xf numFmtId="0" fontId="12" fillId="0" borderId="0" xfId="0" applyFont="1"/>
    <xf numFmtId="0" fontId="12" fillId="0" borderId="0" xfId="0" quotePrefix="1" applyFont="1"/>
    <xf numFmtId="0" fontId="7"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wrapText="1"/>
    </xf>
    <xf numFmtId="0" fontId="13" fillId="0" borderId="22" xfId="0" quotePrefix="1" applyFont="1" applyBorder="1" applyAlignment="1">
      <alignment horizontal="left" vertical="center" wrapText="1"/>
    </xf>
    <xf numFmtId="0" fontId="16" fillId="2" borderId="22" xfId="0" applyFont="1" applyFill="1" applyBorder="1" applyAlignment="1">
      <alignment vertical="center" wrapText="1"/>
    </xf>
    <xf numFmtId="0" fontId="0" fillId="0" borderId="22" xfId="0" applyBorder="1" applyAlignment="1">
      <alignment horizontal="center" vertical="center" wrapText="1"/>
    </xf>
    <xf numFmtId="0" fontId="14" fillId="0" borderId="22" xfId="0" applyFont="1" applyBorder="1" applyAlignment="1">
      <alignment horizontal="justify" vertical="center" wrapText="1"/>
    </xf>
    <xf numFmtId="0" fontId="17" fillId="2" borderId="22"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0" fillId="7" borderId="22" xfId="0" quotePrefix="1" applyFill="1" applyBorder="1" applyAlignment="1">
      <alignment horizontal="left" vertical="center" wrapText="1"/>
    </xf>
    <xf numFmtId="14" fontId="0" fillId="0" borderId="22" xfId="0" applyNumberFormat="1" applyBorder="1" applyAlignment="1">
      <alignment horizontal="left" vertical="center"/>
    </xf>
    <xf numFmtId="0" fontId="0" fillId="0" borderId="0" xfId="0" applyAlignment="1">
      <alignment vertical="center"/>
    </xf>
    <xf numFmtId="0" fontId="0" fillId="0" borderId="22" xfId="0" applyBorder="1" applyAlignment="1">
      <alignment horizontal="justify" vertical="center" wrapText="1"/>
    </xf>
    <xf numFmtId="0" fontId="1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11" fillId="4" borderId="22" xfId="0" applyFont="1" applyFill="1" applyBorder="1" applyAlignment="1">
      <alignment horizontal="left" vertical="center"/>
    </xf>
    <xf numFmtId="0" fontId="0" fillId="0" borderId="0" xfId="0" applyFill="1"/>
    <xf numFmtId="0" fontId="0" fillId="0" borderId="0" xfId="0" applyFont="1"/>
    <xf numFmtId="0" fontId="0" fillId="0" borderId="22" xfId="0" applyFont="1" applyBorder="1" applyAlignment="1">
      <alignment horizontal="center" vertical="center" wrapText="1"/>
    </xf>
    <xf numFmtId="0" fontId="0" fillId="0" borderId="22" xfId="0" applyFont="1" applyBorder="1" applyAlignment="1">
      <alignment horizontal="left" vertical="center" wrapText="1" indent="1"/>
    </xf>
    <xf numFmtId="0" fontId="0" fillId="4" borderId="62" xfId="0" applyFont="1" applyFill="1" applyBorder="1" applyAlignment="1">
      <alignment vertical="center" wrapText="1"/>
    </xf>
    <xf numFmtId="0" fontId="0" fillId="4" borderId="22" xfId="0" applyFont="1" applyFill="1" applyBorder="1" applyAlignment="1">
      <alignment vertical="center" wrapText="1"/>
    </xf>
    <xf numFmtId="0" fontId="0" fillId="0" borderId="62" xfId="0" applyFont="1" applyBorder="1" applyAlignment="1">
      <alignment horizontal="center" vertical="center" wrapText="1"/>
    </xf>
    <xf numFmtId="0" fontId="0" fillId="0" borderId="22" xfId="0" applyFont="1" applyBorder="1" applyAlignment="1">
      <alignment vertical="center" wrapText="1"/>
    </xf>
    <xf numFmtId="0" fontId="0" fillId="0" borderId="0" xfId="0" applyFont="1" applyAlignment="1">
      <alignment horizontal="left" vertical="top" wrapText="1"/>
    </xf>
    <xf numFmtId="0" fontId="0" fillId="0" borderId="22" xfId="0" applyFont="1" applyBorder="1" applyAlignment="1">
      <alignment horizontal="left" vertical="top" wrapText="1"/>
    </xf>
    <xf numFmtId="0" fontId="0" fillId="0" borderId="22" xfId="0" applyFont="1" applyBorder="1" applyAlignment="1">
      <alignment horizontal="justify" vertical="center" wrapText="1"/>
    </xf>
    <xf numFmtId="0" fontId="0" fillId="0" borderId="0" xfId="0" applyFont="1" applyAlignment="1">
      <alignment horizontal="left" vertical="top"/>
    </xf>
    <xf numFmtId="0" fontId="0" fillId="0" borderId="0" xfId="0" applyFont="1" applyAlignment="1">
      <alignment horizontal="center"/>
    </xf>
    <xf numFmtId="0" fontId="0" fillId="0" borderId="0" xfId="0" applyFont="1" applyAlignment="1">
      <alignment horizontal="left"/>
    </xf>
    <xf numFmtId="0" fontId="0" fillId="0" borderId="16" xfId="0" applyFont="1" applyBorder="1" applyAlignment="1">
      <alignment vertical="center"/>
    </xf>
    <xf numFmtId="0" fontId="0" fillId="0" borderId="1" xfId="0" applyFont="1" applyBorder="1" applyAlignment="1">
      <alignment horizontal="center" vertical="center"/>
    </xf>
    <xf numFmtId="0" fontId="0" fillId="0" borderId="28" xfId="0" applyFont="1" applyBorder="1" applyAlignment="1">
      <alignment vertical="center"/>
    </xf>
    <xf numFmtId="0" fontId="0" fillId="0" borderId="40" xfId="0" applyFont="1" applyBorder="1" applyAlignment="1">
      <alignment vertical="center"/>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6" xfId="0" applyFont="1" applyBorder="1" applyAlignment="1">
      <alignment horizontal="center" vertical="center" wrapText="1"/>
    </xf>
    <xf numFmtId="0" fontId="0" fillId="0" borderId="1" xfId="0" applyFont="1" applyBorder="1" applyAlignment="1">
      <alignment horizontal="left" vertical="center" wrapText="1"/>
    </xf>
    <xf numFmtId="0" fontId="0" fillId="0" borderId="12" xfId="0" applyFont="1" applyBorder="1" applyAlignment="1">
      <alignment horizontal="left" vertical="top"/>
    </xf>
    <xf numFmtId="0" fontId="18" fillId="0" borderId="0" xfId="0" applyFont="1" applyAlignment="1">
      <alignment horizontal="left" vertical="top"/>
    </xf>
    <xf numFmtId="0" fontId="0" fillId="0" borderId="17" xfId="0" applyFont="1" applyBorder="1" applyAlignment="1">
      <alignment horizontal="center"/>
    </xf>
    <xf numFmtId="0" fontId="0" fillId="0" borderId="42" xfId="0" applyFont="1" applyBorder="1" applyAlignment="1">
      <alignment horizontal="left" vertical="top"/>
    </xf>
    <xf numFmtId="0" fontId="0" fillId="0" borderId="43" xfId="0" applyFont="1" applyBorder="1" applyAlignment="1">
      <alignment horizontal="left" vertical="top"/>
    </xf>
    <xf numFmtId="0" fontId="0" fillId="0" borderId="44" xfId="0" applyFont="1" applyBorder="1" applyAlignment="1">
      <alignment horizontal="left" vertical="top"/>
    </xf>
    <xf numFmtId="0" fontId="0" fillId="0" borderId="9" xfId="0" applyFont="1" applyBorder="1"/>
    <xf numFmtId="0" fontId="0" fillId="0" borderId="13" xfId="0" applyFont="1" applyBorder="1" applyAlignment="1">
      <alignment horizontal="left" vertical="top" wrapText="1"/>
    </xf>
    <xf numFmtId="0" fontId="0" fillId="0" borderId="43" xfId="0" applyFont="1" applyBorder="1" applyAlignment="1">
      <alignment horizontal="left" vertical="top" wrapText="1"/>
    </xf>
    <xf numFmtId="0" fontId="0" fillId="0" borderId="51" xfId="0" applyFont="1" applyBorder="1" applyAlignment="1">
      <alignment horizontal="left" vertical="top" wrapText="1"/>
    </xf>
    <xf numFmtId="0" fontId="0" fillId="0" borderId="51"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31" xfId="0" applyFont="1" applyBorder="1" applyAlignment="1">
      <alignment horizontal="left" vertical="top"/>
    </xf>
    <xf numFmtId="0" fontId="0" fillId="0" borderId="26" xfId="0" applyFont="1" applyBorder="1" applyAlignment="1">
      <alignment horizontal="center" vertical="center" wrapText="1"/>
    </xf>
    <xf numFmtId="0" fontId="0" fillId="0" borderId="31" xfId="0" applyFont="1" applyBorder="1" applyAlignment="1">
      <alignment horizontal="left" vertical="center" wrapText="1"/>
    </xf>
    <xf numFmtId="0" fontId="0" fillId="0" borderId="39" xfId="0" applyFont="1" applyBorder="1" applyAlignment="1">
      <alignment horizontal="left" vertical="top"/>
    </xf>
    <xf numFmtId="0" fontId="0" fillId="0" borderId="27" xfId="0" applyFont="1" applyBorder="1" applyAlignment="1">
      <alignment horizontal="center" vertical="center" wrapText="1"/>
    </xf>
    <xf numFmtId="0" fontId="0" fillId="0" borderId="43" xfId="0" applyFont="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left" vertical="top" wrapText="1"/>
    </xf>
    <xf numFmtId="0" fontId="0" fillId="0" borderId="12"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4" fillId="0" borderId="32" xfId="0" applyFont="1" applyBorder="1" applyAlignment="1">
      <alignment horizontal="left" vertical="top" wrapText="1"/>
    </xf>
    <xf numFmtId="0" fontId="14" fillId="0" borderId="27" xfId="0" applyFont="1" applyBorder="1" applyAlignment="1">
      <alignment horizontal="left" vertical="top" wrapText="1"/>
    </xf>
    <xf numFmtId="0" fontId="0" fillId="0" borderId="35" xfId="0" applyFont="1" applyBorder="1" applyAlignment="1">
      <alignment horizontal="left" vertical="top" wrapText="1"/>
    </xf>
    <xf numFmtId="0" fontId="14" fillId="0" borderId="35" xfId="0" applyFont="1" applyBorder="1" applyAlignment="1">
      <alignment horizontal="left" vertical="top" wrapText="1"/>
    </xf>
    <xf numFmtId="0" fontId="0" fillId="0" borderId="5" xfId="0" applyFont="1" applyBorder="1" applyAlignment="1">
      <alignment horizontal="left" vertical="top" wrapText="1"/>
    </xf>
    <xf numFmtId="0" fontId="0" fillId="0" borderId="36" xfId="0" applyFont="1" applyBorder="1" applyAlignment="1">
      <alignment horizontal="left" vertical="top" wrapText="1"/>
    </xf>
    <xf numFmtId="0" fontId="14" fillId="0" borderId="5" xfId="0" applyFont="1" applyBorder="1" applyAlignment="1">
      <alignment horizontal="left" vertical="top" wrapText="1"/>
    </xf>
    <xf numFmtId="0" fontId="14" fillId="0" borderId="36" xfId="0" applyFont="1" applyBorder="1" applyAlignment="1">
      <alignment horizontal="left" vertical="top" wrapText="1"/>
    </xf>
    <xf numFmtId="0" fontId="14" fillId="0" borderId="51" xfId="0" applyFont="1" applyBorder="1" applyAlignment="1">
      <alignment horizontal="left" vertical="top" wrapText="1"/>
    </xf>
    <xf numFmtId="0" fontId="0" fillId="0" borderId="37" xfId="0" applyFont="1" applyBorder="1" applyAlignment="1">
      <alignment horizontal="left" vertical="top" wrapText="1"/>
    </xf>
    <xf numFmtId="0" fontId="0" fillId="0" borderId="49" xfId="0" applyFont="1" applyBorder="1" applyAlignment="1">
      <alignment horizontal="left" vertical="top" wrapText="1"/>
    </xf>
    <xf numFmtId="0" fontId="0" fillId="0" borderId="48" xfId="0" applyFont="1" applyBorder="1" applyAlignment="1">
      <alignment horizontal="left" vertical="top" wrapText="1"/>
    </xf>
    <xf numFmtId="0" fontId="0" fillId="0" borderId="50" xfId="0" applyFont="1" applyBorder="1" applyAlignment="1">
      <alignment horizontal="left" vertical="top" wrapText="1"/>
    </xf>
    <xf numFmtId="0" fontId="0" fillId="0" borderId="7" xfId="0" applyFont="1" applyBorder="1" applyAlignment="1">
      <alignment horizontal="left" vertical="top" wrapText="1"/>
    </xf>
    <xf numFmtId="0" fontId="11" fillId="8" borderId="0" xfId="0" applyFont="1" applyFill="1" applyAlignment="1">
      <alignment horizontal="left" wrapText="1"/>
    </xf>
    <xf numFmtId="0" fontId="0" fillId="3" borderId="62" xfId="0" applyFill="1" applyBorder="1" applyAlignment="1">
      <alignment horizontal="center" vertical="center" wrapText="1"/>
    </xf>
    <xf numFmtId="0" fontId="0" fillId="3" borderId="63" xfId="0" applyFill="1" applyBorder="1" applyAlignment="1">
      <alignment horizontal="center" vertical="center" wrapText="1"/>
    </xf>
    <xf numFmtId="0" fontId="0" fillId="3" borderId="64" xfId="0"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0" fillId="2" borderId="59" xfId="0" applyFill="1" applyBorder="1" applyAlignment="1">
      <alignment horizontal="right" vertical="center" wrapText="1"/>
    </xf>
    <xf numFmtId="0" fontId="0" fillId="2" borderId="31" xfId="0" applyFill="1" applyBorder="1" applyAlignment="1">
      <alignment horizontal="right" vertical="center" wrapText="1"/>
    </xf>
    <xf numFmtId="0" fontId="0" fillId="2" borderId="34" xfId="0" applyFill="1" applyBorder="1" applyAlignment="1">
      <alignment horizontal="right" vertical="center" wrapText="1"/>
    </xf>
    <xf numFmtId="0" fontId="0" fillId="2" borderId="43" xfId="0" applyFill="1" applyBorder="1" applyAlignment="1">
      <alignment horizontal="right" vertical="center" wrapText="1"/>
    </xf>
    <xf numFmtId="0" fontId="0" fillId="2" borderId="25" xfId="0" applyFill="1" applyBorder="1" applyAlignment="1">
      <alignment horizontal="right" vertical="center" wrapText="1"/>
    </xf>
    <xf numFmtId="0" fontId="0" fillId="2" borderId="55" xfId="0" applyFill="1" applyBorder="1" applyAlignment="1">
      <alignment horizontal="right" vertical="center" wrapText="1"/>
    </xf>
    <xf numFmtId="0" fontId="0" fillId="2" borderId="53" xfId="0" applyFill="1" applyBorder="1" applyAlignment="1">
      <alignment horizontal="right" vertical="center" wrapText="1"/>
    </xf>
    <xf numFmtId="0" fontId="0" fillId="4" borderId="0" xfId="0" applyFill="1" applyAlignment="1">
      <alignment horizontal="left" wrapText="1"/>
    </xf>
    <xf numFmtId="0" fontId="0" fillId="4" borderId="0" xfId="0" applyFont="1" applyFill="1" applyAlignment="1">
      <alignment horizontal="left" vertical="top" wrapText="1"/>
    </xf>
    <xf numFmtId="0" fontId="4" fillId="2" borderId="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3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0" fillId="3" borderId="1" xfId="0" applyFont="1" applyFill="1" applyBorder="1" applyAlignment="1">
      <alignment horizontal="left" vertical="center"/>
    </xf>
    <xf numFmtId="0" fontId="0" fillId="3" borderId="1"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4" borderId="0" xfId="0" applyFont="1" applyFill="1" applyAlignment="1">
      <alignment horizontal="left" wrapText="1"/>
    </xf>
  </cellXfs>
  <cellStyles count="1">
    <cellStyle name="Normal" xfId="0" builtinId="0"/>
  </cellStyles>
  <dxfs count="232">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ont>
        <color rgb="FF006100"/>
      </font>
      <fill>
        <patternFill>
          <bgColor rgb="FFC6EFCE"/>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ont>
        <color auto="1"/>
      </font>
      <fill>
        <patternFill>
          <bgColor rgb="FF92D050"/>
        </patternFill>
      </fill>
    </dxf>
    <dxf>
      <fill>
        <patternFill>
          <bgColor rgb="FF92D05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C18F7-312D-43B5-86CB-25EFF6AAC738}">
  <sheetPr codeName="Feuil1">
    <pageSetUpPr fitToPage="1"/>
  </sheetPr>
  <dimension ref="A1:W57"/>
  <sheetViews>
    <sheetView view="pageLayout" topLeftCell="A34" zoomScale="70" zoomScaleNormal="80" zoomScalePageLayoutView="70" workbookViewId="0">
      <selection activeCell="A2" sqref="A2"/>
    </sheetView>
  </sheetViews>
  <sheetFormatPr defaultColWidth="11.453125" defaultRowHeight="14.5"/>
  <cols>
    <col min="1" max="1" width="5" style="26" customWidth="1"/>
    <col min="2" max="2" width="74.54296875" style="26" customWidth="1"/>
    <col min="3" max="3" width="79.1796875" style="26" customWidth="1"/>
    <col min="4" max="4" width="55.453125" style="26" customWidth="1"/>
    <col min="5" max="5" width="57.54296875" style="26" customWidth="1"/>
    <col min="6" max="6" width="28" style="26" customWidth="1"/>
    <col min="7" max="7" width="11.453125" style="32"/>
    <col min="8" max="14" width="11.453125" style="71"/>
    <col min="15" max="23" width="11.453125" style="32"/>
  </cols>
  <sheetData>
    <row r="1" spans="1:6" ht="14.5" customHeight="1">
      <c r="A1" s="150" t="s">
        <v>455</v>
      </c>
      <c r="B1" s="150"/>
      <c r="C1" s="150"/>
      <c r="D1" s="150"/>
      <c r="E1" s="150"/>
      <c r="F1" s="150"/>
    </row>
    <row r="2" spans="1:6" ht="15" thickBot="1"/>
    <row r="3" spans="1:6" ht="15" customHeight="1">
      <c r="A3" s="156" t="s">
        <v>0</v>
      </c>
      <c r="B3" s="157"/>
      <c r="C3" s="59"/>
      <c r="D3" s="64"/>
      <c r="E3" s="61" t="s">
        <v>1</v>
      </c>
      <c r="F3" s="60"/>
    </row>
    <row r="4" spans="1:6" ht="15" customHeight="1">
      <c r="A4" s="158" t="s">
        <v>2</v>
      </c>
      <c r="B4" s="159"/>
      <c r="C4" s="49"/>
      <c r="D4" s="65"/>
      <c r="E4" s="62" t="s">
        <v>3</v>
      </c>
      <c r="F4" s="56"/>
    </row>
    <row r="5" spans="1:6" ht="15" customHeight="1">
      <c r="A5" s="158" t="s">
        <v>4</v>
      </c>
      <c r="B5" s="160"/>
      <c r="C5" s="67"/>
      <c r="D5" s="65"/>
      <c r="E5" s="62" t="s">
        <v>5</v>
      </c>
      <c r="F5" s="57"/>
    </row>
    <row r="6" spans="1:6" ht="15" customHeight="1" thickBot="1">
      <c r="A6" s="161" t="s">
        <v>6</v>
      </c>
      <c r="B6" s="162"/>
      <c r="C6" s="68"/>
      <c r="D6" s="66"/>
      <c r="E6" s="63" t="s">
        <v>7</v>
      </c>
      <c r="F6" s="58"/>
    </row>
    <row r="7" spans="1:6" ht="41.25" customHeight="1">
      <c r="A7" s="6"/>
      <c r="B7" s="6"/>
      <c r="C7" s="6"/>
      <c r="D7" s="6"/>
      <c r="E7" s="69"/>
      <c r="F7" s="70"/>
    </row>
    <row r="8" spans="1:6" ht="21" customHeight="1">
      <c r="A8" s="23"/>
      <c r="B8" s="34" t="s">
        <v>8</v>
      </c>
      <c r="C8" s="39"/>
      <c r="D8" s="151" t="s">
        <v>9</v>
      </c>
      <c r="E8" s="69"/>
      <c r="F8" s="69"/>
    </row>
    <row r="9" spans="1:6" ht="23.25" customHeight="1">
      <c r="A9" s="23"/>
      <c r="B9" s="34" t="s">
        <v>10</v>
      </c>
      <c r="C9" s="23"/>
      <c r="D9" s="152"/>
      <c r="E9" s="69"/>
      <c r="F9" s="69"/>
    </row>
    <row r="10" spans="1:6" ht="24.75" customHeight="1">
      <c r="B10" s="34" t="s">
        <v>11</v>
      </c>
      <c r="C10" s="23" t="s">
        <v>382</v>
      </c>
      <c r="D10" s="153"/>
      <c r="E10" s="69"/>
      <c r="F10" s="69"/>
    </row>
    <row r="11" spans="1:6" ht="50.25" customHeight="1">
      <c r="B11" s="35" t="s">
        <v>12</v>
      </c>
      <c r="C11" s="40" t="s">
        <v>13</v>
      </c>
      <c r="D11" s="40" t="s">
        <v>14</v>
      </c>
      <c r="E11" s="40" t="s">
        <v>15</v>
      </c>
      <c r="F11" s="41" t="s">
        <v>16</v>
      </c>
    </row>
    <row r="12" spans="1:6">
      <c r="A12" s="44"/>
      <c r="B12" s="45"/>
      <c r="C12" s="45"/>
      <c r="D12" s="46"/>
      <c r="E12" s="42"/>
    </row>
    <row r="13" spans="1:6" ht="36.75" customHeight="1">
      <c r="A13" s="36" t="s">
        <v>17</v>
      </c>
      <c r="B13" s="37" t="s">
        <v>18</v>
      </c>
      <c r="C13" s="23" t="s">
        <v>182</v>
      </c>
      <c r="D13" s="82" t="str">
        <f>VLOOKUP(C13,DB!$B$3:$D$6,2,FALSE)</f>
        <v>Il n'y a pas lieu de compléter le dossier d'acceptation, ni le dossier AML</v>
      </c>
      <c r="E13" s="82" t="str">
        <f>VLOOKUP(C13,DB!$B$3:$D$6,3,FALSE)</f>
        <v>Actualiser les checklist indépendance et établir un avenant à la lettre de mission</v>
      </c>
    </row>
    <row r="14" spans="1:6" ht="36.75" customHeight="1">
      <c r="A14" s="36" t="s">
        <v>20</v>
      </c>
      <c r="B14" s="88" t="s">
        <v>21</v>
      </c>
      <c r="C14" s="23"/>
      <c r="D14" s="82" t="e">
        <f>VLOOKUP(C14,DB!$B$7:$D$8,2,FALSE)</f>
        <v>#N/A</v>
      </c>
      <c r="E14" s="82" t="e">
        <f>VLOOKUP(C14,DB!$B$7:$D$8,3,FALSE)</f>
        <v>#N/A</v>
      </c>
    </row>
    <row r="15" spans="1:6" ht="36" customHeight="1">
      <c r="A15" s="36" t="s">
        <v>23</v>
      </c>
      <c r="B15" s="34" t="s">
        <v>24</v>
      </c>
      <c r="C15" s="83"/>
      <c r="D15" s="46"/>
      <c r="E15" s="47"/>
    </row>
    <row r="16" spans="1:6" ht="35.25" customHeight="1">
      <c r="A16" s="36" t="s">
        <v>25</v>
      </c>
      <c r="B16" s="34" t="s">
        <v>26</v>
      </c>
      <c r="C16" s="39"/>
      <c r="D16" s="46"/>
      <c r="E16" s="47"/>
    </row>
    <row r="17" spans="1:23" ht="18.75" customHeight="1">
      <c r="A17" s="36"/>
      <c r="B17" s="48"/>
      <c r="C17" s="48"/>
      <c r="D17" s="49"/>
      <c r="E17" s="43"/>
    </row>
    <row r="18" spans="1:23" ht="34.5" customHeight="1">
      <c r="A18" s="154" t="s">
        <v>383</v>
      </c>
      <c r="B18" s="155"/>
      <c r="C18" s="40" t="s">
        <v>13</v>
      </c>
      <c r="D18" s="40" t="s">
        <v>14</v>
      </c>
      <c r="E18" s="40" t="s">
        <v>15</v>
      </c>
      <c r="F18" s="41" t="s">
        <v>16</v>
      </c>
    </row>
    <row r="19" spans="1:23" ht="15" customHeight="1">
      <c r="A19" s="6"/>
      <c r="E19" s="6"/>
      <c r="H19" s="72"/>
    </row>
    <row r="20" spans="1:23" ht="36" customHeight="1">
      <c r="A20" s="25" t="s">
        <v>27</v>
      </c>
      <c r="B20" s="24" t="s">
        <v>28</v>
      </c>
      <c r="C20" s="23"/>
      <c r="D20" s="76" t="e">
        <f>VLOOKUP(C20,DB!$A$11:$D$28,3,FALSE)</f>
        <v>#N/A</v>
      </c>
      <c r="E20" s="76" t="e">
        <f>VLOOKUP(C20,DB!$A$11:$E$29,4,FALSE)</f>
        <v>#N/A</v>
      </c>
      <c r="F20" s="23"/>
    </row>
    <row r="21" spans="1:23" ht="36" customHeight="1">
      <c r="A21" s="25" t="s">
        <v>30</v>
      </c>
      <c r="B21" s="24" t="s">
        <v>31</v>
      </c>
      <c r="C21" s="23"/>
      <c r="D21" s="76" t="e">
        <f>VLOOKUP(C21,DB!$B$27:$D$29,2,FALSE)</f>
        <v>#N/A</v>
      </c>
      <c r="E21" s="76" t="e">
        <f>VLOOKUP(C21,DB!$B$27:$D$29,3,FALSE)</f>
        <v>#N/A</v>
      </c>
      <c r="F21" s="23"/>
    </row>
    <row r="22" spans="1:23" ht="30" customHeight="1">
      <c r="A22" s="25" t="s">
        <v>33</v>
      </c>
      <c r="B22" s="24" t="s">
        <v>34</v>
      </c>
      <c r="C22" s="23"/>
      <c r="D22" s="38" t="e">
        <f>VLOOKUP(C22,DB!$A$31:$D$37,3,FALSE)</f>
        <v>#N/A</v>
      </c>
      <c r="E22" s="38" t="e">
        <f>VLOOKUP(C22,DB!$A$31:$D$357,4,FALSE)</f>
        <v>#N/A</v>
      </c>
      <c r="F22" s="23"/>
    </row>
    <row r="23" spans="1:23" s="26" customFormat="1" ht="30" customHeight="1">
      <c r="A23" s="25" t="s">
        <v>36</v>
      </c>
      <c r="B23" s="27" t="s">
        <v>37</v>
      </c>
      <c r="C23" s="23"/>
      <c r="D23" s="38" t="e">
        <f>VLOOKUP(C23,DB!$B$38:$D$39,2,FALSE)</f>
        <v>#N/A</v>
      </c>
      <c r="E23" s="38" t="e">
        <f>VLOOKUP(C23,DB!$B$38:$D$39,3,FALSE)</f>
        <v>#N/A</v>
      </c>
      <c r="F23" s="25"/>
      <c r="G23" s="73"/>
      <c r="H23" s="74"/>
      <c r="I23" s="74"/>
      <c r="J23" s="74"/>
      <c r="K23" s="74"/>
      <c r="L23" s="74"/>
      <c r="M23" s="74"/>
      <c r="N23" s="74"/>
      <c r="O23" s="73"/>
      <c r="P23" s="73"/>
      <c r="Q23" s="73"/>
      <c r="R23" s="73"/>
      <c r="S23" s="73"/>
      <c r="T23" s="73"/>
      <c r="U23" s="73"/>
      <c r="V23" s="73"/>
      <c r="W23" s="73"/>
    </row>
    <row r="24" spans="1:23" ht="30" customHeight="1">
      <c r="A24" s="25" t="s">
        <v>39</v>
      </c>
      <c r="B24" s="24" t="s">
        <v>40</v>
      </c>
      <c r="C24" s="25"/>
      <c r="D24" s="38" t="e">
        <f>VLOOKUP(C24,DB!$B$41:$D$43,2,FALSE)</f>
        <v>#N/A</v>
      </c>
      <c r="E24" s="38" t="e">
        <f>VLOOKUP(C24,DB!$B$41:$D$43,3,FALSE)</f>
        <v>#N/A</v>
      </c>
      <c r="F24" s="25"/>
    </row>
    <row r="25" spans="1:23" ht="30" customHeight="1">
      <c r="A25" s="25" t="s">
        <v>41</v>
      </c>
      <c r="B25" s="24" t="s">
        <v>42</v>
      </c>
      <c r="C25" s="25"/>
      <c r="D25" s="38" t="e">
        <f>VLOOKUP(C25,DB!$B$43:$D$45,2,FALSE)</f>
        <v>#N/A</v>
      </c>
      <c r="E25" s="38" t="e">
        <f>VLOOKUP(C25,DB!$B$43:$D$45,3,FALSE)</f>
        <v>#N/A</v>
      </c>
      <c r="F25" s="25"/>
    </row>
    <row r="26" spans="1:23" ht="30" customHeight="1">
      <c r="A26" s="25" t="s">
        <v>43</v>
      </c>
      <c r="B26" s="24" t="s">
        <v>44</v>
      </c>
      <c r="C26" s="25"/>
      <c r="D26" s="38" t="e">
        <f>VLOOKUP(C26,DB!$B$46:$D$48,2,FALSE)</f>
        <v>#N/A</v>
      </c>
      <c r="E26" s="38" t="e">
        <f>VLOOKUP(C26,DB!$B$46:$D$48,3,FALSE)</f>
        <v>#N/A</v>
      </c>
      <c r="F26" s="25"/>
    </row>
    <row r="27" spans="1:23" ht="30" customHeight="1">
      <c r="A27" s="25" t="s">
        <v>46</v>
      </c>
      <c r="B27" s="24" t="s">
        <v>384</v>
      </c>
      <c r="C27" s="25"/>
      <c r="D27" s="38" t="e">
        <f>VLOOKUP(C27,DB!$B$50:$D$52,2,FALSE)</f>
        <v>#N/A</v>
      </c>
      <c r="E27" s="38" t="e">
        <f>VLOOKUP(C27,DB!$B$50:$D$52,3,FALSE)</f>
        <v>#N/A</v>
      </c>
      <c r="F27" s="25"/>
    </row>
    <row r="28" spans="1:23" ht="15.75" customHeight="1">
      <c r="A28" s="6"/>
      <c r="B28" s="6"/>
      <c r="C28" s="6"/>
      <c r="D28" s="6"/>
      <c r="E28" s="6"/>
    </row>
    <row r="29" spans="1:23" ht="35.25" customHeight="1">
      <c r="A29" s="154" t="s">
        <v>385</v>
      </c>
      <c r="B29" s="155"/>
      <c r="C29" s="40" t="s">
        <v>13</v>
      </c>
      <c r="D29" s="40" t="s">
        <v>14</v>
      </c>
      <c r="E29" s="40" t="s">
        <v>15</v>
      </c>
      <c r="F29" s="41" t="s">
        <v>16</v>
      </c>
    </row>
    <row r="30" spans="1:23" ht="15.75" customHeight="1">
      <c r="A30" s="6"/>
    </row>
    <row r="31" spans="1:23" ht="30" customHeight="1">
      <c r="A31" s="25" t="s">
        <v>47</v>
      </c>
      <c r="B31" s="24" t="s">
        <v>48</v>
      </c>
      <c r="C31" s="23"/>
      <c r="D31" s="38" t="e">
        <f>VLOOKUP(C31,DB!$B$55:$D$58,2,FALSE)</f>
        <v>#N/A</v>
      </c>
      <c r="E31" s="38" t="e">
        <f>VLOOKUP(C31,DB!$B$55:$D$58,3,FALSE)</f>
        <v>#N/A</v>
      </c>
      <c r="F31" s="25"/>
    </row>
    <row r="32" spans="1:23" ht="30" customHeight="1">
      <c r="A32" s="25" t="s">
        <v>50</v>
      </c>
      <c r="B32" s="24" t="s">
        <v>51</v>
      </c>
      <c r="C32" s="23"/>
      <c r="D32" s="38" t="e">
        <f>VLOOKUP(C32,DB!$B$59:$D$63,2,FALSE)</f>
        <v>#N/A</v>
      </c>
      <c r="E32" s="38" t="e">
        <f>VLOOKUP(C32,DB!$B$59:$D$63,3,FALSE)</f>
        <v>#N/A</v>
      </c>
      <c r="F32" s="25"/>
    </row>
    <row r="33" spans="1:8" ht="30" customHeight="1">
      <c r="A33" s="25" t="s">
        <v>53</v>
      </c>
      <c r="B33" s="24" t="s">
        <v>54</v>
      </c>
      <c r="C33" s="23"/>
      <c r="D33" s="38" t="e">
        <f>VLOOKUP(C33,DB!$B$64:$D$70,2,FALSE)</f>
        <v>#N/A</v>
      </c>
      <c r="E33" s="38" t="e">
        <f>VLOOKUP(C33,DB!$B$64:$D$70,3,FALSE)</f>
        <v>#N/A</v>
      </c>
      <c r="F33" s="25"/>
    </row>
    <row r="34" spans="1:8" ht="30" customHeight="1">
      <c r="A34" s="25" t="s">
        <v>56</v>
      </c>
      <c r="B34" s="24" t="s">
        <v>378</v>
      </c>
      <c r="C34" s="23"/>
      <c r="D34" s="23" t="e">
        <f>VLOOKUP(C34,DB!$B$64:$D$70,2,FALSE)</f>
        <v>#N/A</v>
      </c>
      <c r="E34" s="38" t="e">
        <f>VLOOKUP(C34,DB!$B$64:$D$70,3,FALSE)</f>
        <v>#N/A</v>
      </c>
      <c r="F34" s="25"/>
    </row>
    <row r="35" spans="1:8" ht="30" customHeight="1">
      <c r="A35" s="25" t="s">
        <v>58</v>
      </c>
      <c r="B35" s="86" t="s">
        <v>57</v>
      </c>
      <c r="C35" s="23"/>
      <c r="D35" s="38" t="e">
        <f>VLOOKUP(C35,DB!$B$71:$D$73,2,FALSE)</f>
        <v>#N/A</v>
      </c>
      <c r="E35" s="38" t="e">
        <f>VLOOKUP(C35,DB!$B$71:$D$73,3,FALSE)</f>
        <v>#N/A</v>
      </c>
      <c r="F35" s="25"/>
    </row>
    <row r="36" spans="1:8" ht="30" customHeight="1">
      <c r="A36" s="25" t="s">
        <v>61</v>
      </c>
      <c r="B36" s="24" t="s">
        <v>59</v>
      </c>
      <c r="C36" s="23"/>
      <c r="D36" s="38" t="e">
        <f>VLOOKUP(C36,DB!$B$74:$D$76,2,FALSE)</f>
        <v>#N/A</v>
      </c>
      <c r="E36" s="38" t="e">
        <f>VLOOKUP(C36,DB!$B$74:$D$76,3,FALSE)</f>
        <v>#N/A</v>
      </c>
      <c r="F36" s="25"/>
      <c r="H36" s="75"/>
    </row>
    <row r="37" spans="1:8" ht="30" customHeight="1">
      <c r="A37" s="25" t="s">
        <v>64</v>
      </c>
      <c r="B37" s="24" t="s">
        <v>62</v>
      </c>
      <c r="C37" s="23"/>
      <c r="D37" s="38" t="e">
        <f>VLOOKUP(C37,DB!$B$77:$D$79,2,FALSE)</f>
        <v>#N/A</v>
      </c>
      <c r="E37" s="38" t="e">
        <f>VLOOKUP(C37,DB!$B$77:$D$79,3,FALSE)</f>
        <v>#N/A</v>
      </c>
      <c r="F37" s="25"/>
    </row>
    <row r="38" spans="1:8" ht="30" customHeight="1">
      <c r="A38" s="25" t="s">
        <v>125</v>
      </c>
      <c r="B38" s="24" t="s">
        <v>65</v>
      </c>
      <c r="C38" s="23"/>
      <c r="D38" s="38" t="e">
        <f>VLOOKUP(C38,DB!$B$80:$D$83,2,FALSE)</f>
        <v>#N/A</v>
      </c>
      <c r="E38" s="38" t="e">
        <f>VLOOKUP(C38,DB!$B$80:$D$83,3,FALSE)</f>
        <v>#N/A</v>
      </c>
      <c r="F38" s="25"/>
    </row>
    <row r="39" spans="1:8" ht="30" customHeight="1">
      <c r="A39" s="25" t="s">
        <v>67</v>
      </c>
      <c r="B39" s="24" t="s">
        <v>68</v>
      </c>
      <c r="C39" s="23"/>
      <c r="D39" s="38" t="e">
        <f>VLOOKUP(C39,DB!$B$87:$D$90,2,FALSE)</f>
        <v>#N/A</v>
      </c>
      <c r="E39" s="38" t="e">
        <f>VLOOKUP(C39,DB!$B$87:$D$90,3,FALSE)</f>
        <v>#N/A</v>
      </c>
      <c r="F39" s="25"/>
    </row>
    <row r="40" spans="1:8" ht="30" customHeight="1">
      <c r="A40" s="25" t="s">
        <v>70</v>
      </c>
      <c r="B40" s="86" t="s">
        <v>71</v>
      </c>
      <c r="C40" s="23"/>
      <c r="D40" s="38" t="e">
        <f>VLOOKUP(C40,DB!$B$92:$D$94,2,FALSE)</f>
        <v>#N/A</v>
      </c>
      <c r="E40" s="38" t="e">
        <f>VLOOKUP(C40,DB!$B$92:$D$94,3,FALSE)</f>
        <v>#N/A</v>
      </c>
      <c r="F40" s="25"/>
    </row>
    <row r="41" spans="1:8" ht="30" customHeight="1">
      <c r="A41" s="25" t="s">
        <v>72</v>
      </c>
      <c r="B41" s="24" t="s">
        <v>73</v>
      </c>
      <c r="C41" s="23"/>
      <c r="D41" s="38" t="e">
        <f>VLOOKUP(C41,DB!$B$95:$D$99,2,FALSE)</f>
        <v>#N/A</v>
      </c>
      <c r="E41" s="38" t="e">
        <f>VLOOKUP(C41,DB!$B$95:$D$99,3,FALSE)</f>
        <v>#N/A</v>
      </c>
      <c r="F41" s="25"/>
    </row>
    <row r="42" spans="1:8" ht="30" customHeight="1">
      <c r="A42" s="25" t="s">
        <v>74</v>
      </c>
      <c r="B42" s="86" t="s">
        <v>75</v>
      </c>
      <c r="C42" s="23"/>
      <c r="D42" s="38" t="e">
        <f>VLOOKUP(C42,DB!$B$100:$D$102,2,FALSE)</f>
        <v>#N/A</v>
      </c>
      <c r="E42" s="38" t="e">
        <f>VLOOKUP(C42,DB!$B$100:$D$102,3,FALSE)</f>
        <v>#N/A</v>
      </c>
      <c r="F42" s="25"/>
    </row>
    <row r="43" spans="1:8" ht="30" customHeight="1">
      <c r="A43" s="25" t="s">
        <v>76</v>
      </c>
      <c r="B43" s="86" t="s">
        <v>77</v>
      </c>
      <c r="C43" s="23"/>
      <c r="D43" s="38" t="e">
        <f>VLOOKUP(C43,DB!$B$102:$D$104,2,FALSE)</f>
        <v>#N/A</v>
      </c>
      <c r="E43" s="38" t="e">
        <f>VLOOKUP(C43,DB!$B$102:$D$104,3,FALSE)</f>
        <v>#N/A</v>
      </c>
      <c r="F43" s="25"/>
    </row>
    <row r="44" spans="1:8" ht="30" customHeight="1">
      <c r="A44" s="25" t="s">
        <v>79</v>
      </c>
      <c r="B44" s="24" t="s">
        <v>78</v>
      </c>
      <c r="C44" s="23"/>
      <c r="D44" s="38" t="e">
        <f>VLOOKUP(C44,DB!$B$105:$D$107,2,FALSE)</f>
        <v>#N/A</v>
      </c>
      <c r="E44" s="38" t="e">
        <f>VLOOKUP(C44,DB!$B$105:$D$107,3,FALSE)</f>
        <v>#N/A</v>
      </c>
      <c r="F44" s="25"/>
    </row>
    <row r="45" spans="1:8" ht="30" customHeight="1">
      <c r="A45" s="25" t="s">
        <v>80</v>
      </c>
      <c r="B45" s="24" t="s">
        <v>386</v>
      </c>
      <c r="C45" s="23"/>
      <c r="D45" s="38" t="e">
        <f>VLOOKUP(C45,DB!$B$108:$D$110,2,FALSE)</f>
        <v>#N/A</v>
      </c>
      <c r="E45" s="38" t="e">
        <f>VLOOKUP(C45,DB!$B$108:$D$110,3,FALSE)</f>
        <v>#N/A</v>
      </c>
      <c r="F45" s="25"/>
    </row>
    <row r="46" spans="1:8" ht="30" customHeight="1">
      <c r="A46" s="25" t="s">
        <v>82</v>
      </c>
      <c r="B46" s="86" t="s">
        <v>81</v>
      </c>
      <c r="C46" s="23"/>
      <c r="D46" s="38" t="e">
        <f>VLOOKUP(C46,DB!$B$111:$D$118,2,FALSE)</f>
        <v>#N/A</v>
      </c>
      <c r="E46" s="38" t="e">
        <f>VLOOKUP(C46,DB!$B$111:$D$118,3,FALSE)</f>
        <v>#N/A</v>
      </c>
      <c r="F46" s="25"/>
    </row>
    <row r="47" spans="1:8" ht="30" customHeight="1">
      <c r="A47" s="25" t="s">
        <v>84</v>
      </c>
      <c r="B47" s="24" t="s">
        <v>83</v>
      </c>
      <c r="C47" s="23"/>
      <c r="D47" s="38" t="e">
        <f>VLOOKUP(C47,DB!$B$118:$D$121,2,FALSE)</f>
        <v>#N/A</v>
      </c>
      <c r="E47" s="38" t="e">
        <f>VLOOKUP(C47,DB!$B$118:$D$121,3,FALSE)</f>
        <v>#N/A</v>
      </c>
      <c r="F47" s="25"/>
    </row>
    <row r="48" spans="1:8" ht="30" customHeight="1">
      <c r="A48" s="25" t="s">
        <v>86</v>
      </c>
      <c r="B48" s="24" t="s">
        <v>85</v>
      </c>
      <c r="C48" s="23"/>
      <c r="D48" s="38" t="e">
        <f>VLOOKUP(C48,DB!$B$122:$D$129,2,FALSE)</f>
        <v>#N/A</v>
      </c>
      <c r="E48" s="38" t="e">
        <f>VLOOKUP(C48,DB!$B$122:$D$129,3,FALSE)</f>
        <v>#N/A</v>
      </c>
      <c r="F48" s="25"/>
    </row>
    <row r="49" spans="1:23" ht="30" customHeight="1">
      <c r="A49" s="25" t="s">
        <v>127</v>
      </c>
      <c r="B49" s="24" t="s">
        <v>87</v>
      </c>
      <c r="C49" s="23"/>
      <c r="D49" s="38" t="e">
        <f>VLOOKUP(C49,DB!$B$122:$D$129,2,FALSE)</f>
        <v>#N/A</v>
      </c>
      <c r="E49" s="38" t="e">
        <f>VLOOKUP(C49,DB!$B$122:$D$129,3,FALSE)</f>
        <v>#N/A</v>
      </c>
      <c r="F49" s="25"/>
    </row>
    <row r="51" spans="1:23" ht="34.5" customHeight="1">
      <c r="A51" s="154" t="s">
        <v>387</v>
      </c>
      <c r="B51" s="155"/>
      <c r="C51" s="40" t="s">
        <v>13</v>
      </c>
      <c r="D51" s="40" t="s">
        <v>14</v>
      </c>
      <c r="E51" s="40" t="s">
        <v>15</v>
      </c>
      <c r="F51" s="41" t="s">
        <v>16</v>
      </c>
    </row>
    <row r="53" spans="1:23" s="26" customFormat="1" ht="30" customHeight="1">
      <c r="A53" s="25" t="s">
        <v>89</v>
      </c>
      <c r="B53" s="24" t="s">
        <v>90</v>
      </c>
      <c r="C53" s="23"/>
      <c r="D53" s="38" t="e">
        <f>VLOOKUP(C53,DB!$B$132:$D$136,2,FALSE)</f>
        <v>#N/A</v>
      </c>
      <c r="E53" s="38" t="e">
        <f>VLOOKUP(C53,DB!$B$132:$D$136,3,FALSE)</f>
        <v>#N/A</v>
      </c>
      <c r="F53" s="25"/>
      <c r="G53" s="73"/>
      <c r="H53" s="74"/>
      <c r="I53" s="74"/>
      <c r="J53" s="74"/>
      <c r="K53" s="74"/>
      <c r="L53" s="74"/>
      <c r="M53" s="74"/>
      <c r="N53" s="74"/>
      <c r="O53" s="73"/>
      <c r="P53" s="73"/>
      <c r="Q53" s="73"/>
      <c r="R53" s="73"/>
      <c r="S53" s="73"/>
      <c r="T53" s="73"/>
      <c r="U53" s="73"/>
      <c r="V53" s="73"/>
      <c r="W53" s="73"/>
    </row>
    <row r="54" spans="1:23" s="26" customFormat="1" ht="30" customHeight="1">
      <c r="A54" s="25" t="s">
        <v>92</v>
      </c>
      <c r="B54" s="24" t="s">
        <v>93</v>
      </c>
      <c r="C54" s="23"/>
      <c r="D54" s="38" t="e">
        <f>VLOOKUP(C54,DB!$B$137:$D$143,2,FALSE)</f>
        <v>#N/A</v>
      </c>
      <c r="E54" s="38" t="e">
        <f>VLOOKUP(C54,DB!$B$137:$D$143,3,FALSE)</f>
        <v>#N/A</v>
      </c>
      <c r="F54" s="25"/>
      <c r="G54" s="73"/>
      <c r="H54" s="74"/>
      <c r="I54" s="74"/>
      <c r="J54" s="74"/>
      <c r="K54" s="74"/>
      <c r="L54" s="74"/>
      <c r="M54" s="74"/>
      <c r="N54" s="74"/>
      <c r="O54" s="73"/>
      <c r="P54" s="73"/>
      <c r="Q54" s="73"/>
      <c r="R54" s="73"/>
      <c r="S54" s="73"/>
      <c r="T54" s="73"/>
      <c r="U54" s="73"/>
      <c r="V54" s="73"/>
      <c r="W54" s="73"/>
    </row>
    <row r="55" spans="1:23" s="26" customFormat="1" ht="30" customHeight="1">
      <c r="A55" s="25" t="s">
        <v>95</v>
      </c>
      <c r="B55" s="24" t="s">
        <v>388</v>
      </c>
      <c r="C55" s="23"/>
      <c r="D55" s="38" t="e">
        <f>VLOOKUP(C55,DB!$B$140:$D$142,2,FALSE)</f>
        <v>#N/A</v>
      </c>
      <c r="E55" s="38" t="e">
        <f>VLOOKUP(C55,DB!$B$136:$D$142,3,FALSE)</f>
        <v>#N/A</v>
      </c>
      <c r="F55" s="25"/>
      <c r="G55" s="73"/>
      <c r="H55" s="74"/>
      <c r="I55" s="74"/>
      <c r="J55" s="74"/>
      <c r="K55" s="74"/>
      <c r="L55" s="74"/>
      <c r="M55" s="74"/>
      <c r="N55" s="74"/>
      <c r="O55" s="73"/>
      <c r="P55" s="73"/>
      <c r="Q55" s="73"/>
      <c r="R55" s="73"/>
      <c r="S55" s="73"/>
      <c r="T55" s="73"/>
      <c r="U55" s="73"/>
      <c r="V55" s="73"/>
      <c r="W55" s="73"/>
    </row>
    <row r="56" spans="1:23" s="26" customFormat="1" ht="30" customHeight="1">
      <c r="A56" s="25" t="s">
        <v>97</v>
      </c>
      <c r="B56" s="24" t="s">
        <v>98</v>
      </c>
      <c r="C56" s="23"/>
      <c r="D56" s="38" t="e">
        <f>VLOOKUP(C56,DB!$B$143:$D$145,2,FALSE)</f>
        <v>#N/A</v>
      </c>
      <c r="E56" s="38" t="e">
        <f>VLOOKUP(C56,DB!$B$143:$D$145,3,FALSE)</f>
        <v>#N/A</v>
      </c>
      <c r="F56" s="25"/>
      <c r="G56" s="73"/>
      <c r="H56" s="74"/>
      <c r="I56" s="74"/>
      <c r="J56" s="74"/>
      <c r="K56" s="74"/>
      <c r="L56" s="74"/>
      <c r="M56" s="74"/>
      <c r="N56" s="74"/>
      <c r="O56" s="73"/>
      <c r="P56" s="73"/>
      <c r="Q56" s="73"/>
      <c r="R56" s="73"/>
      <c r="S56" s="73"/>
      <c r="T56" s="73"/>
      <c r="U56" s="73"/>
      <c r="V56" s="73"/>
      <c r="W56" s="73"/>
    </row>
    <row r="57" spans="1:23" s="26" customFormat="1" ht="30" customHeight="1">
      <c r="A57" s="25" t="s">
        <v>99</v>
      </c>
      <c r="B57" s="24" t="s">
        <v>100</v>
      </c>
      <c r="C57" s="23"/>
      <c r="D57" s="38" t="e">
        <f>VLOOKUP(C57,DB!$B$146:$D$148,2,FALSE)</f>
        <v>#N/A</v>
      </c>
      <c r="E57" s="38" t="e">
        <f>VLOOKUP(C57,DB!$B$146:$D$148,3,FALSE)</f>
        <v>#N/A</v>
      </c>
      <c r="F57" s="25"/>
      <c r="G57" s="73"/>
      <c r="H57" s="74"/>
      <c r="I57" s="74"/>
      <c r="J57" s="74"/>
      <c r="K57" s="74"/>
      <c r="L57" s="74"/>
      <c r="M57" s="74"/>
      <c r="N57" s="74"/>
      <c r="O57" s="73"/>
      <c r="P57" s="73"/>
      <c r="Q57" s="73"/>
      <c r="R57" s="73"/>
      <c r="S57" s="73"/>
      <c r="T57" s="73"/>
      <c r="U57" s="73"/>
      <c r="V57" s="73"/>
      <c r="W57" s="73"/>
    </row>
  </sheetData>
  <mergeCells count="9">
    <mergeCell ref="A1:F1"/>
    <mergeCell ref="D8:D10"/>
    <mergeCell ref="A18:B18"/>
    <mergeCell ref="A29:B29"/>
    <mergeCell ref="A51:B51"/>
    <mergeCell ref="A3:B3"/>
    <mergeCell ref="A4:B4"/>
    <mergeCell ref="A5:B5"/>
    <mergeCell ref="A6:B6"/>
  </mergeCells>
  <phoneticPr fontId="5" type="noConversion"/>
  <conditionalFormatting sqref="D31">
    <cfRule type="containsText" dxfId="231" priority="217" operator="containsText" text="Rien de part Pas d'action">
      <formula>NOT(ISERROR(SEARCH("Rien de part Pas d'action",D31)))</formula>
    </cfRule>
  </conditionalFormatting>
  <conditionalFormatting sqref="D34">
    <cfRule type="cellIs" dxfId="230" priority="1" operator="equal">
      <formula>"Oui"</formula>
    </cfRule>
    <cfRule type="cellIs" dxfId="229" priority="2" operator="equal">
      <formula>"Oui"</formula>
    </cfRule>
  </conditionalFormatting>
  <pageMargins left="0.70866141732283472" right="0.70866141732283472" top="0.74803149606299213" bottom="0.74803149606299213" header="0.31496062992125984" footer="0.31496062992125984"/>
  <pageSetup paperSize="9" scale="43" fitToHeight="4" orientation="landscape" r:id="rId1"/>
  <headerFooter>
    <oddHeader>&amp;LAcceptation et maintien de la mission  
Identification : CL-3.1&amp;CChecklist acceptation client &amp;RDate de version : 15/12/2022
Page : &amp;P/&amp;N</oddHeader>
    <oddFooter>&amp;L© Tous droits réservés – ICCI, version du 30/08/2022</oddFooter>
  </headerFooter>
  <extLst>
    <ext xmlns:x14="http://schemas.microsoft.com/office/spreadsheetml/2009/9/main" uri="{78C0D931-6437-407d-A8EE-F0AAD7539E65}">
      <x14:conditionalFormattings>
        <x14:conditionalFormatting xmlns:xm="http://schemas.microsoft.com/office/excel/2006/main">
          <x14:cfRule type="cellIs" priority="244" operator="equal" id="{1B0A85FE-6C00-40DF-AB78-239B9E957632}">
            <xm:f>DB!$C$31</xm:f>
            <x14:dxf>
              <font>
                <color auto="1"/>
              </font>
              <fill>
                <patternFill>
                  <bgColor rgb="FF92D050"/>
                </patternFill>
              </fill>
            </x14:dxf>
          </x14:cfRule>
          <x14:cfRule type="cellIs" priority="245" operator="equal" id="{B19FF5E0-7C9C-46CC-8AD8-1DEB2B8779C4}">
            <xm:f>DB!$C$36</xm:f>
            <x14:dxf>
              <fill>
                <patternFill>
                  <bgColor rgb="FFFFC000"/>
                </patternFill>
              </fill>
            </x14:dxf>
          </x14:cfRule>
          <x14:cfRule type="cellIs" priority="246" operator="equal" id="{E9BEC30B-9198-461F-89E6-F6C919E37DB3}">
            <xm:f>DB!$C$34</xm:f>
            <x14:dxf>
              <fill>
                <patternFill>
                  <bgColor rgb="FFFFC000"/>
                </patternFill>
              </fill>
            </x14:dxf>
          </x14:cfRule>
          <x14:cfRule type="cellIs" priority="247" operator="equal" id="{E20F3C2E-CDB1-4717-AD18-3E1BA003C70B}">
            <xm:f>DB!$C$33</xm:f>
            <x14:dxf>
              <fill>
                <patternFill>
                  <bgColor rgb="FF92D050"/>
                </patternFill>
              </fill>
            </x14:dxf>
          </x14:cfRule>
          <x14:cfRule type="cellIs" priority="248" operator="equal" id="{8CF382B0-2757-4A22-B233-9D5069DA0CED}">
            <xm:f>DB!$C$32</xm:f>
            <x14:dxf>
              <fill>
                <patternFill>
                  <bgColor rgb="FFFFC000"/>
                </patternFill>
              </fill>
            </x14:dxf>
          </x14:cfRule>
          <x14:cfRule type="cellIs" priority="249" operator="equal" id="{1A24E10F-D5D9-4242-BEDA-7684BCFC3B41}">
            <xm:f>DB!$C$31</xm:f>
            <x14:dxf>
              <fill>
                <patternFill>
                  <bgColor rgb="FF92D050"/>
                </patternFill>
              </fill>
            </x14:dxf>
          </x14:cfRule>
          <x14:cfRule type="cellIs" priority="250" operator="equal" id="{F11FF4F5-037A-4C85-B877-858F392C9187}">
            <xm:f>DB!$C$31</xm:f>
            <x14:dxf>
              <font>
                <color rgb="FF006100"/>
              </font>
              <fill>
                <patternFill>
                  <bgColor rgb="FFC6EFCE"/>
                </patternFill>
              </fill>
            </x14:dxf>
          </x14:cfRule>
          <xm:sqref>D22</xm:sqref>
        </x14:conditionalFormatting>
        <x14:conditionalFormatting xmlns:xm="http://schemas.microsoft.com/office/excel/2006/main">
          <x14:cfRule type="cellIs" priority="238" operator="equal" id="{2AB2E7DA-1EA5-458A-AF2D-8D0B0FE3EDC4}">
            <xm:f>DB!$D$36</xm:f>
            <x14:dxf>
              <fill>
                <patternFill>
                  <bgColor rgb="FFFFC000"/>
                </patternFill>
              </fill>
            </x14:dxf>
          </x14:cfRule>
          <x14:cfRule type="cellIs" priority="239" operator="equal" id="{F67C5FDD-0582-4254-AB32-BFCDF3610671}">
            <xm:f>DB!$D$35</xm:f>
            <x14:dxf>
              <fill>
                <patternFill>
                  <bgColor rgb="FF92D050"/>
                </patternFill>
              </fill>
            </x14:dxf>
          </x14:cfRule>
          <x14:cfRule type="cellIs" priority="240" operator="equal" id="{91D84E3E-8B4C-4A0E-BC28-29027BCF4CCA}">
            <xm:f>DB!$D$34</xm:f>
            <x14:dxf>
              <fill>
                <patternFill>
                  <bgColor rgb="FFFFC000"/>
                </patternFill>
              </fill>
            </x14:dxf>
          </x14:cfRule>
          <x14:cfRule type="cellIs" priority="241" operator="equal" id="{137465EE-845D-4F47-9CE6-AF4664A3FE4C}">
            <xm:f>DB!$D$33</xm:f>
            <x14:dxf>
              <fill>
                <patternFill>
                  <bgColor rgb="FF92D050"/>
                </patternFill>
              </fill>
            </x14:dxf>
          </x14:cfRule>
          <x14:cfRule type="cellIs" priority="242" operator="equal" id="{085806CF-7232-4DB8-8CE4-A538DDF74EA3}">
            <xm:f>DB!$D$32</xm:f>
            <x14:dxf>
              <fill>
                <patternFill>
                  <bgColor rgb="FFFFC000"/>
                </patternFill>
              </fill>
            </x14:dxf>
          </x14:cfRule>
          <x14:cfRule type="cellIs" priority="243" operator="equal" id="{892D814E-296F-4ADE-BF8C-4A515A7F13C6}">
            <xm:f>DB!$D$31</xm:f>
            <x14:dxf>
              <fill>
                <patternFill>
                  <bgColor rgb="FF92D050"/>
                </patternFill>
              </fill>
            </x14:dxf>
          </x14:cfRule>
          <xm:sqref>E22</xm:sqref>
        </x14:conditionalFormatting>
        <x14:conditionalFormatting xmlns:xm="http://schemas.microsoft.com/office/excel/2006/main">
          <x14:cfRule type="cellIs" priority="236" operator="equal" id="{76D1899C-A0EE-41C8-8D95-2CD254359099}">
            <xm:f>DB!$C$39</xm:f>
            <x14:dxf>
              <fill>
                <patternFill>
                  <bgColor rgb="FFFFC000"/>
                </patternFill>
              </fill>
            </x14:dxf>
          </x14:cfRule>
          <x14:cfRule type="cellIs" priority="237" operator="equal" id="{792A1AF9-81EC-4F35-ACC8-4FB734DF72DF}">
            <xm:f>DB!$C$38</xm:f>
            <x14:dxf>
              <fill>
                <patternFill>
                  <bgColor rgb="FF92D050"/>
                </patternFill>
              </fill>
            </x14:dxf>
          </x14:cfRule>
          <xm:sqref>D23</xm:sqref>
        </x14:conditionalFormatting>
        <x14:conditionalFormatting xmlns:xm="http://schemas.microsoft.com/office/excel/2006/main">
          <x14:cfRule type="cellIs" priority="234" operator="equal" id="{33CC493C-4FCF-4AF7-904C-413E783270E8}">
            <xm:f>DB!$D$39</xm:f>
            <x14:dxf>
              <fill>
                <patternFill>
                  <bgColor rgb="FFFFC000"/>
                </patternFill>
              </fill>
            </x14:dxf>
          </x14:cfRule>
          <x14:cfRule type="cellIs" priority="235" operator="equal" id="{D747F3E5-2C81-4DF1-BAFA-C7B7402A8959}">
            <xm:f>DB!$D$38</xm:f>
            <x14:dxf>
              <fill>
                <patternFill>
                  <bgColor rgb="FF92D050"/>
                </patternFill>
              </fill>
            </x14:dxf>
          </x14:cfRule>
          <xm:sqref>E23</xm:sqref>
        </x14:conditionalFormatting>
        <x14:conditionalFormatting xmlns:xm="http://schemas.microsoft.com/office/excel/2006/main">
          <x14:cfRule type="cellIs" priority="232" operator="equal" id="{67C9FB5D-D7BA-4760-B978-202412BE1320}">
            <xm:f>DB!$C$42</xm:f>
            <x14:dxf>
              <fill>
                <patternFill>
                  <bgColor rgb="FFFFC000"/>
                </patternFill>
              </fill>
            </x14:dxf>
          </x14:cfRule>
          <x14:cfRule type="cellIs" priority="233" operator="equal" id="{C99F195D-1D14-4795-AE1D-1E1F4ED8FE00}">
            <xm:f>DB!$C$41</xm:f>
            <x14:dxf>
              <fill>
                <patternFill>
                  <bgColor rgb="FF92D050"/>
                </patternFill>
              </fill>
            </x14:dxf>
          </x14:cfRule>
          <xm:sqref>D24</xm:sqref>
        </x14:conditionalFormatting>
        <x14:conditionalFormatting xmlns:xm="http://schemas.microsoft.com/office/excel/2006/main">
          <x14:cfRule type="cellIs" priority="230" operator="equal" id="{C5862BAA-5C6B-4BFC-BB0D-C6AD5B9A3CFD}">
            <xm:f>DB!$D$42</xm:f>
            <x14:dxf>
              <fill>
                <patternFill>
                  <bgColor rgb="FFFFC000"/>
                </patternFill>
              </fill>
            </x14:dxf>
          </x14:cfRule>
          <x14:cfRule type="cellIs" priority="231" operator="equal" id="{D8189044-2766-42BF-973D-537D14511980}">
            <xm:f>DB!$D$41</xm:f>
            <x14:dxf>
              <fill>
                <patternFill>
                  <bgColor rgb="FF92D050"/>
                </patternFill>
              </fill>
            </x14:dxf>
          </x14:cfRule>
          <xm:sqref>E24</xm:sqref>
        </x14:conditionalFormatting>
        <x14:conditionalFormatting xmlns:xm="http://schemas.microsoft.com/office/excel/2006/main">
          <x14:cfRule type="cellIs" priority="228" operator="equal" id="{56D1AAF4-C252-4A61-904A-41917F49502D}">
            <xm:f>DB!$C$45</xm:f>
            <x14:dxf>
              <fill>
                <patternFill>
                  <bgColor rgb="FFFFC000"/>
                </patternFill>
              </fill>
            </x14:dxf>
          </x14:cfRule>
          <x14:cfRule type="cellIs" priority="229" operator="equal" id="{64E7DAA0-FBB9-4D9C-B0D9-C101C7BF7E74}">
            <xm:f>DB!$C$44</xm:f>
            <x14:dxf>
              <fill>
                <patternFill>
                  <bgColor rgb="FF92D050"/>
                </patternFill>
              </fill>
            </x14:dxf>
          </x14:cfRule>
          <xm:sqref>D25</xm:sqref>
        </x14:conditionalFormatting>
        <x14:conditionalFormatting xmlns:xm="http://schemas.microsoft.com/office/excel/2006/main">
          <x14:cfRule type="cellIs" priority="226" operator="equal" id="{32BC7685-EFBC-495F-86AE-12FB5BCFBF7A}">
            <xm:f>DB!$D$45</xm:f>
            <x14:dxf>
              <fill>
                <patternFill>
                  <bgColor rgb="FFFFC000"/>
                </patternFill>
              </fill>
            </x14:dxf>
          </x14:cfRule>
          <x14:cfRule type="cellIs" priority="227" operator="equal" id="{22D0FDF2-DF4C-4682-A4F6-EB76B90642DB}">
            <xm:f>DB!$D$44</xm:f>
            <x14:dxf>
              <fill>
                <patternFill>
                  <bgColor rgb="FF92D050"/>
                </patternFill>
              </fill>
            </x14:dxf>
          </x14:cfRule>
          <xm:sqref>E25</xm:sqref>
        </x14:conditionalFormatting>
        <x14:conditionalFormatting xmlns:xm="http://schemas.microsoft.com/office/excel/2006/main">
          <x14:cfRule type="cellIs" priority="224" operator="equal" id="{6E649373-30DB-4AA5-8285-7DB759BC3A00}">
            <xm:f>DB!$C$48</xm:f>
            <x14:dxf>
              <fill>
                <patternFill>
                  <bgColor rgb="FFFF0000"/>
                </patternFill>
              </fill>
            </x14:dxf>
          </x14:cfRule>
          <x14:cfRule type="cellIs" priority="225" operator="equal" id="{704A4372-40F2-45E6-999F-1108310D7A24}">
            <xm:f>DB!$C$47</xm:f>
            <x14:dxf>
              <fill>
                <patternFill>
                  <bgColor rgb="FF92D050"/>
                </patternFill>
              </fill>
            </x14:dxf>
          </x14:cfRule>
          <xm:sqref>D26</xm:sqref>
        </x14:conditionalFormatting>
        <x14:conditionalFormatting xmlns:xm="http://schemas.microsoft.com/office/excel/2006/main">
          <x14:cfRule type="cellIs" priority="222" operator="equal" id="{42845138-1639-41F2-AD64-ABBA57C7B261}">
            <xm:f>DB!$D$48</xm:f>
            <x14:dxf>
              <fill>
                <patternFill>
                  <bgColor rgb="FFFF0000"/>
                </patternFill>
              </fill>
            </x14:dxf>
          </x14:cfRule>
          <x14:cfRule type="cellIs" priority="223" operator="equal" id="{26020331-3F64-4C5B-B1F8-533E27A74CB6}">
            <xm:f>DB!$D$47</xm:f>
            <x14:dxf>
              <fill>
                <patternFill>
                  <bgColor rgb="FF92D050"/>
                </patternFill>
              </fill>
            </x14:dxf>
          </x14:cfRule>
          <xm:sqref>E26</xm:sqref>
        </x14:conditionalFormatting>
        <x14:conditionalFormatting xmlns:xm="http://schemas.microsoft.com/office/excel/2006/main">
          <x14:cfRule type="cellIs" priority="220" operator="equal" id="{302C77B7-C0A7-4152-BE3E-F234D5F7C4EB}">
            <xm:f>DB!$C$51</xm:f>
            <x14:dxf>
              <fill>
                <patternFill>
                  <bgColor rgb="FFFFC000"/>
                </patternFill>
              </fill>
            </x14:dxf>
          </x14:cfRule>
          <x14:cfRule type="cellIs" priority="221" operator="equal" id="{FA8BE99D-D2C4-404C-BF15-57978BD0BE4F}">
            <xm:f>DB!$C$50</xm:f>
            <x14:dxf>
              <fill>
                <patternFill>
                  <bgColor rgb="FF92D050"/>
                </patternFill>
              </fill>
            </x14:dxf>
          </x14:cfRule>
          <xm:sqref>D27</xm:sqref>
        </x14:conditionalFormatting>
        <x14:conditionalFormatting xmlns:xm="http://schemas.microsoft.com/office/excel/2006/main">
          <x14:cfRule type="cellIs" priority="218" operator="equal" id="{65577D39-7AA6-47B7-8579-1807484309CD}">
            <xm:f>DB!$D$51</xm:f>
            <x14:dxf>
              <fill>
                <patternFill>
                  <bgColor rgb="FFFFC000"/>
                </patternFill>
              </fill>
            </x14:dxf>
          </x14:cfRule>
          <x14:cfRule type="cellIs" priority="219" operator="equal" id="{7795C2F1-E13A-470A-B1B8-E2C8F679F59B}">
            <xm:f>DB!$D$50</xm:f>
            <x14:dxf>
              <fill>
                <patternFill>
                  <bgColor rgb="FF92D050"/>
                </patternFill>
              </fill>
            </x14:dxf>
          </x14:cfRule>
          <xm:sqref>E27</xm:sqref>
        </x14:conditionalFormatting>
        <x14:conditionalFormatting xmlns:xm="http://schemas.microsoft.com/office/excel/2006/main">
          <x14:cfRule type="cellIs" priority="214" operator="equal" id="{B8E641EE-D339-4D57-96C9-DFF4D82DF762}">
            <xm:f>DB!$C$57</xm:f>
            <x14:dxf>
              <fill>
                <patternFill>
                  <bgColor rgb="FFFFC000"/>
                </patternFill>
              </fill>
            </x14:dxf>
          </x14:cfRule>
          <x14:cfRule type="cellIs" priority="215" operator="equal" id="{946F320F-7891-421F-92EA-B4CF30542919}">
            <xm:f>DB!$C$56</xm:f>
            <x14:dxf>
              <fill>
                <patternFill>
                  <bgColor rgb="FFFFC000"/>
                </patternFill>
              </fill>
            </x14:dxf>
          </x14:cfRule>
          <x14:cfRule type="cellIs" priority="216" operator="equal" id="{FC4EF3B2-FE8B-40CF-A5CE-458DBC439323}">
            <xm:f>DB!$C$55</xm:f>
            <x14:dxf>
              <fill>
                <patternFill>
                  <bgColor rgb="FF92D050"/>
                </patternFill>
              </fill>
            </x14:dxf>
          </x14:cfRule>
          <xm:sqref>D31</xm:sqref>
        </x14:conditionalFormatting>
        <x14:conditionalFormatting xmlns:xm="http://schemas.microsoft.com/office/excel/2006/main">
          <x14:cfRule type="cellIs" priority="211" operator="equal" id="{B3AC1E3A-6598-45B3-A1A1-1236E5289650}">
            <xm:f>DB!$D$57</xm:f>
            <x14:dxf>
              <fill>
                <patternFill>
                  <bgColor rgb="FFFFC000"/>
                </patternFill>
              </fill>
            </x14:dxf>
          </x14:cfRule>
          <x14:cfRule type="cellIs" priority="212" operator="equal" id="{3E7EC1B4-0429-4CD1-A35C-7C6B0BD603E9}">
            <xm:f>DB!$D$56</xm:f>
            <x14:dxf>
              <fill>
                <patternFill>
                  <bgColor rgb="FF92D050"/>
                </patternFill>
              </fill>
            </x14:dxf>
          </x14:cfRule>
          <x14:cfRule type="cellIs" priority="213" operator="equal" id="{7012E1C0-77B3-4FE1-ACE8-C19D92BF3465}">
            <xm:f>DB!$D$55</xm:f>
            <x14:dxf>
              <fill>
                <patternFill>
                  <bgColor rgb="FF92D050"/>
                </patternFill>
              </fill>
            </x14:dxf>
          </x14:cfRule>
          <xm:sqref>E31</xm:sqref>
        </x14:conditionalFormatting>
        <x14:conditionalFormatting xmlns:xm="http://schemas.microsoft.com/office/excel/2006/main">
          <x14:cfRule type="cellIs" priority="207" operator="equal" id="{B6325CC1-77AD-4AEE-8D29-7081DBF95654}">
            <xm:f>DB!$C$62</xm:f>
            <x14:dxf>
              <fill>
                <patternFill>
                  <bgColor rgb="FFFF0000"/>
                </patternFill>
              </fill>
            </x14:dxf>
          </x14:cfRule>
          <x14:cfRule type="cellIs" priority="208" operator="equal" id="{6FEE3385-0155-48F9-BEEB-F476677B27CC}">
            <xm:f>DB!$C$61</xm:f>
            <x14:dxf>
              <fill>
                <patternFill>
                  <bgColor rgb="FFFFC000"/>
                </patternFill>
              </fill>
            </x14:dxf>
          </x14:cfRule>
          <x14:cfRule type="cellIs" priority="209" operator="equal" id="{846A4DA6-462E-4769-AE9E-60F770F1CC73}">
            <xm:f>DB!$C$60</xm:f>
            <x14:dxf>
              <fill>
                <patternFill>
                  <bgColor rgb="FFFFC000"/>
                </patternFill>
              </fill>
            </x14:dxf>
          </x14:cfRule>
          <x14:cfRule type="cellIs" priority="210" operator="equal" id="{3018D474-8E0F-42C3-A1FE-37906A268E60}">
            <xm:f>DB!$C$59</xm:f>
            <x14:dxf>
              <fill>
                <patternFill>
                  <bgColor rgb="FF92D050"/>
                </patternFill>
              </fill>
            </x14:dxf>
          </x14:cfRule>
          <xm:sqref>D32</xm:sqref>
        </x14:conditionalFormatting>
        <x14:conditionalFormatting xmlns:xm="http://schemas.microsoft.com/office/excel/2006/main">
          <x14:cfRule type="cellIs" priority="203" operator="equal" id="{CB064A95-4F71-47E8-9090-F45B2D8D84AC}">
            <xm:f>DB!$D$62</xm:f>
            <x14:dxf>
              <fill>
                <patternFill>
                  <bgColor rgb="FFFF0000"/>
                </patternFill>
              </fill>
            </x14:dxf>
          </x14:cfRule>
          <x14:cfRule type="cellIs" priority="204" operator="equal" id="{AF410BC6-A512-4A82-84CF-E544B4FC92EF}">
            <xm:f>DB!$D$61</xm:f>
            <x14:dxf>
              <fill>
                <patternFill>
                  <bgColor rgb="FFFFC000"/>
                </patternFill>
              </fill>
            </x14:dxf>
          </x14:cfRule>
          <x14:cfRule type="cellIs" priority="205" operator="equal" id="{D245A901-F467-4E50-9441-9DD7E9C26F45}">
            <xm:f>DB!$D$60</xm:f>
            <x14:dxf>
              <fill>
                <patternFill>
                  <bgColor rgb="FFFFC000"/>
                </patternFill>
              </fill>
            </x14:dxf>
          </x14:cfRule>
          <x14:cfRule type="cellIs" priority="206" operator="equal" id="{605BFE86-AEBD-4804-BC81-868FBC139CE6}">
            <xm:f>DB!$D$59</xm:f>
            <x14:dxf>
              <fill>
                <patternFill>
                  <bgColor rgb="FF92D050"/>
                </patternFill>
              </fill>
            </x14:dxf>
          </x14:cfRule>
          <xm:sqref>E32</xm:sqref>
        </x14:conditionalFormatting>
        <x14:conditionalFormatting xmlns:xm="http://schemas.microsoft.com/office/excel/2006/main">
          <x14:cfRule type="cellIs" priority="105" operator="equal" id="{7E5BF5D8-417F-4C21-A45A-BF83853940CF}">
            <xm:f>DB!$C$66</xm:f>
            <x14:dxf>
              <fill>
                <patternFill>
                  <bgColor rgb="FFFFC000"/>
                </patternFill>
              </fill>
            </x14:dxf>
          </x14:cfRule>
          <x14:cfRule type="cellIs" priority="200" operator="equal" id="{E8DB5F82-03D1-42F7-9132-870660EDB900}">
            <xm:f>DB!$C$66</xm:f>
            <x14:dxf>
              <fill>
                <patternFill>
                  <bgColor rgb="FFFF0000"/>
                </patternFill>
              </fill>
            </x14:dxf>
          </x14:cfRule>
          <x14:cfRule type="cellIs" priority="201" operator="equal" id="{4C0A0070-6D94-4F81-8516-AFEF75D368FA}">
            <xm:f>DB!$C$65</xm:f>
            <x14:dxf>
              <fill>
                <patternFill>
                  <bgColor rgb="FFFFC000"/>
                </patternFill>
              </fill>
            </x14:dxf>
          </x14:cfRule>
          <x14:cfRule type="cellIs" priority="202" operator="equal" id="{54F820BA-6A3D-44A5-85D8-700314FE9B58}">
            <xm:f>DB!$C$64</xm:f>
            <x14:dxf>
              <fill>
                <patternFill>
                  <bgColor rgb="FFFFC000"/>
                </patternFill>
              </fill>
            </x14:dxf>
          </x14:cfRule>
          <xm:sqref>D33:D35</xm:sqref>
        </x14:conditionalFormatting>
        <x14:conditionalFormatting xmlns:xm="http://schemas.microsoft.com/office/excel/2006/main">
          <x14:cfRule type="cellIs" priority="197" operator="equal" id="{54B7D805-6482-41D5-AF67-CF1E89808852}">
            <xm:f>DB!$D$66</xm:f>
            <x14:dxf>
              <fill>
                <patternFill>
                  <bgColor rgb="FFFFC000"/>
                </patternFill>
              </fill>
            </x14:dxf>
          </x14:cfRule>
          <x14:cfRule type="cellIs" priority="198" operator="equal" id="{9960D8BF-EAFC-40E9-8B15-3D007A3D4181}">
            <xm:f>DB!$D$65</xm:f>
            <x14:dxf>
              <fill>
                <patternFill>
                  <bgColor rgb="FFFFC000"/>
                </patternFill>
              </fill>
            </x14:dxf>
          </x14:cfRule>
          <x14:cfRule type="cellIs" priority="199" operator="equal" id="{B15D78D5-B58B-45C2-A0C7-A9229FBAD4BD}">
            <xm:f>DB!$D$64</xm:f>
            <x14:dxf>
              <fill>
                <patternFill>
                  <bgColor rgb="FFFFC000"/>
                </patternFill>
              </fill>
            </x14:dxf>
          </x14:cfRule>
          <xm:sqref>E33:E35</xm:sqref>
        </x14:conditionalFormatting>
        <x14:conditionalFormatting xmlns:xm="http://schemas.microsoft.com/office/excel/2006/main">
          <x14:cfRule type="cellIs" priority="28" operator="equal" id="{CBC60892-39BC-4595-8A5A-B5ADF04307FF}">
            <xm:f>DB!$C$75</xm:f>
            <x14:dxf>
              <fill>
                <patternFill>
                  <bgColor rgb="FFFFC000"/>
                </patternFill>
              </fill>
            </x14:dxf>
          </x14:cfRule>
          <x14:cfRule type="cellIs" priority="192" operator="equal" id="{3E0E1DC0-4D92-42BF-B035-4EC200AD8366}">
            <xm:f>DB!$C$75</xm:f>
            <x14:dxf>
              <fill>
                <patternFill>
                  <bgColor rgb="FFFF0000"/>
                </patternFill>
              </fill>
            </x14:dxf>
          </x14:cfRule>
          <x14:cfRule type="cellIs" priority="195" operator="equal" id="{CB6BB6BC-1A91-458A-8EA0-38F17C3B6636}">
            <xm:f>DB!$C$75</xm:f>
            <x14:dxf>
              <fill>
                <patternFill>
                  <bgColor rgb="FFFFC000"/>
                </patternFill>
              </fill>
            </x14:dxf>
          </x14:cfRule>
          <x14:cfRule type="cellIs" priority="196" operator="equal" id="{68E8ADDF-0575-4FFD-B07D-9F32AE91081C}">
            <xm:f>DB!$C$74</xm:f>
            <x14:dxf>
              <fill>
                <patternFill>
                  <bgColor rgb="FF92D050"/>
                </patternFill>
              </fill>
            </x14:dxf>
          </x14:cfRule>
          <xm:sqref>D36</xm:sqref>
        </x14:conditionalFormatting>
        <x14:conditionalFormatting xmlns:xm="http://schemas.microsoft.com/office/excel/2006/main">
          <x14:cfRule type="cellIs" priority="193" operator="equal" id="{46464239-3AE6-4878-B5F9-B513AEF44BDA}">
            <xm:f>DB!$D$75</xm:f>
            <x14:dxf>
              <fill>
                <patternFill>
                  <bgColor rgb="FFFFC000"/>
                </patternFill>
              </fill>
            </x14:dxf>
          </x14:cfRule>
          <x14:cfRule type="cellIs" priority="194" operator="equal" id="{73AB0A08-B807-4B0D-91C8-8DA50D2D5312}">
            <xm:f>DB!$D$74</xm:f>
            <x14:dxf>
              <fill>
                <patternFill>
                  <bgColor rgb="FF92D050"/>
                </patternFill>
              </fill>
            </x14:dxf>
          </x14:cfRule>
          <xm:sqref>E36</xm:sqref>
        </x14:conditionalFormatting>
        <x14:conditionalFormatting xmlns:xm="http://schemas.microsoft.com/office/excel/2006/main">
          <x14:cfRule type="cellIs" priority="189" operator="equal" id="{47CE4568-497F-4BD4-8971-72315C97072A}">
            <xm:f>DB!$C$78</xm:f>
            <x14:dxf>
              <fill>
                <patternFill>
                  <bgColor rgb="FFFFC000"/>
                </patternFill>
              </fill>
            </x14:dxf>
          </x14:cfRule>
          <x14:cfRule type="cellIs" priority="191" operator="equal" id="{FE8E0606-0F62-46E1-93DB-088BE1B6C8D1}">
            <xm:f>DB!$C$77</xm:f>
            <x14:dxf>
              <fill>
                <patternFill>
                  <bgColor rgb="FF92D050"/>
                </patternFill>
              </fill>
            </x14:dxf>
          </x14:cfRule>
          <xm:sqref>D37</xm:sqref>
        </x14:conditionalFormatting>
        <x14:conditionalFormatting xmlns:xm="http://schemas.microsoft.com/office/excel/2006/main">
          <x14:cfRule type="cellIs" priority="190" operator="equal" id="{BFB707B0-5B4C-41E7-A348-E3648E67C10B}">
            <xm:f>DB!$C$78</xm:f>
            <x14:dxf>
              <fill>
                <patternFill>
                  <bgColor rgb="FFFFC000"/>
                </patternFill>
              </fill>
            </x14:dxf>
          </x14:cfRule>
          <xm:sqref>C26</xm:sqref>
        </x14:conditionalFormatting>
        <x14:conditionalFormatting xmlns:xm="http://schemas.microsoft.com/office/excel/2006/main">
          <x14:cfRule type="cellIs" priority="187" operator="equal" id="{8349E647-7FB3-435C-B408-D9D6D9430767}">
            <xm:f>DB!$D$78</xm:f>
            <x14:dxf>
              <fill>
                <patternFill>
                  <bgColor rgb="FFFFC000"/>
                </patternFill>
              </fill>
            </x14:dxf>
          </x14:cfRule>
          <x14:cfRule type="cellIs" priority="188" operator="equal" id="{4E7E1D09-A78E-4165-994B-DB306290DFA5}">
            <xm:f>DB!$D$77</xm:f>
            <x14:dxf>
              <fill>
                <patternFill>
                  <bgColor rgb="FF92D050"/>
                </patternFill>
              </fill>
            </x14:dxf>
          </x14:cfRule>
          <xm:sqref>E37</xm:sqref>
        </x14:conditionalFormatting>
        <x14:conditionalFormatting xmlns:xm="http://schemas.microsoft.com/office/excel/2006/main">
          <x14:cfRule type="cellIs" priority="184" operator="equal" id="{D1FBB3C4-7646-48D8-B3F0-911E38BC656F}">
            <xm:f>DB!$C$82</xm:f>
            <x14:dxf>
              <fill>
                <patternFill>
                  <bgColor rgb="FFFFC000"/>
                </patternFill>
              </fill>
            </x14:dxf>
          </x14:cfRule>
          <x14:cfRule type="cellIs" priority="185" operator="equal" id="{7DBCB6F4-A3E0-4DA6-A4BF-57CF50F33BF7}">
            <xm:f>DB!$C$81</xm:f>
            <x14:dxf>
              <fill>
                <patternFill>
                  <bgColor rgb="FFFFC000"/>
                </patternFill>
              </fill>
            </x14:dxf>
          </x14:cfRule>
          <x14:cfRule type="cellIs" priority="186" operator="equal" id="{204E367D-0F46-4B36-A5AA-8FF0093994EF}">
            <xm:f>DB!$C$80</xm:f>
            <x14:dxf>
              <fill>
                <patternFill>
                  <bgColor rgb="FF92D050"/>
                </patternFill>
              </fill>
            </x14:dxf>
          </x14:cfRule>
          <xm:sqref>D38:D39</xm:sqref>
        </x14:conditionalFormatting>
        <x14:conditionalFormatting xmlns:xm="http://schemas.microsoft.com/office/excel/2006/main">
          <x14:cfRule type="cellIs" priority="181" operator="equal" id="{31E78958-AA9F-4C89-B4A0-5913AC60F85D}">
            <xm:f>DB!$D$82</xm:f>
            <x14:dxf>
              <fill>
                <patternFill>
                  <bgColor rgb="FFFFC000"/>
                </patternFill>
              </fill>
            </x14:dxf>
          </x14:cfRule>
          <x14:cfRule type="cellIs" priority="182" operator="equal" id="{CE56947D-71CA-4C7D-BE52-DCF4084183BE}">
            <xm:f>DB!$D$81</xm:f>
            <x14:dxf>
              <fill>
                <patternFill>
                  <bgColor rgb="FFFFC000"/>
                </patternFill>
              </fill>
            </x14:dxf>
          </x14:cfRule>
          <x14:cfRule type="cellIs" priority="183" operator="equal" id="{D64DE2BC-D337-4656-8B92-E3B03C3AE4EB}">
            <xm:f>DB!$D$80</xm:f>
            <x14:dxf>
              <fill>
                <patternFill>
                  <bgColor rgb="FFFFC000"/>
                </patternFill>
              </fill>
            </x14:dxf>
          </x14:cfRule>
          <xm:sqref>E38:E39</xm:sqref>
        </x14:conditionalFormatting>
        <x14:conditionalFormatting xmlns:xm="http://schemas.microsoft.com/office/excel/2006/main">
          <x14:cfRule type="cellIs" priority="178" operator="equal" id="{6F87B9B6-1200-47DF-A831-F6E4AF9A8E54}">
            <xm:f>DB!$C$97</xm:f>
            <x14:dxf>
              <fill>
                <patternFill>
                  <bgColor rgb="FFFF0000"/>
                </patternFill>
              </fill>
            </x14:dxf>
          </x14:cfRule>
          <x14:cfRule type="cellIs" priority="179" operator="equal" id="{288E5D8E-C7DF-456B-B26C-474C406D07F5}">
            <xm:f>DB!$C$96</xm:f>
            <x14:dxf>
              <fill>
                <patternFill>
                  <bgColor rgb="FFFFC000"/>
                </patternFill>
              </fill>
            </x14:dxf>
          </x14:cfRule>
          <x14:cfRule type="cellIs" priority="180" operator="equal" id="{1706CE02-A2A4-4B76-980A-F436E16552E0}">
            <xm:f>DB!$C$95</xm:f>
            <x14:dxf>
              <fill>
                <patternFill>
                  <bgColor rgb="FF92D050"/>
                </patternFill>
              </fill>
            </x14:dxf>
          </x14:cfRule>
          <xm:sqref>D41:D42</xm:sqref>
        </x14:conditionalFormatting>
        <x14:conditionalFormatting xmlns:xm="http://schemas.microsoft.com/office/excel/2006/main">
          <x14:cfRule type="cellIs" priority="175" operator="equal" id="{D4F4E89F-92FF-46F1-A853-B189B74F8391}">
            <xm:f>DB!$D$97</xm:f>
            <x14:dxf>
              <fill>
                <patternFill>
                  <bgColor rgb="FFFFC000"/>
                </patternFill>
              </fill>
            </x14:dxf>
          </x14:cfRule>
          <x14:cfRule type="cellIs" priority="176" operator="equal" id="{0103DA19-6717-43CC-A5F5-DAAF470D4EFF}">
            <xm:f>DB!$D$96</xm:f>
            <x14:dxf>
              <fill>
                <patternFill>
                  <bgColor rgb="FFFFC000"/>
                </patternFill>
              </fill>
            </x14:dxf>
          </x14:cfRule>
          <x14:cfRule type="cellIs" priority="177" operator="equal" id="{466C33AC-ED26-45CF-830B-274EF36C6B83}">
            <xm:f>DB!$D$95</xm:f>
            <x14:dxf>
              <fill>
                <patternFill>
                  <bgColor rgb="FF92D050"/>
                </patternFill>
              </fill>
            </x14:dxf>
          </x14:cfRule>
          <xm:sqref>E41:E42</xm:sqref>
        </x14:conditionalFormatting>
        <x14:conditionalFormatting xmlns:xm="http://schemas.microsoft.com/office/excel/2006/main">
          <x14:cfRule type="cellIs" priority="173" operator="equal" id="{B4E66DB2-25C5-4278-8D32-0319F7DEE115}">
            <xm:f>DB!$C$106</xm:f>
            <x14:dxf>
              <fill>
                <patternFill>
                  <bgColor rgb="FFFFC000"/>
                </patternFill>
              </fill>
            </x14:dxf>
          </x14:cfRule>
          <x14:cfRule type="cellIs" priority="174" operator="equal" id="{5395FAF7-4DD9-4444-8341-6412C56B5187}">
            <xm:f>DB!$C$105</xm:f>
            <x14:dxf>
              <fill>
                <patternFill>
                  <bgColor rgb="FF92D050"/>
                </patternFill>
              </fill>
            </x14:dxf>
          </x14:cfRule>
          <xm:sqref>D44</xm:sqref>
        </x14:conditionalFormatting>
        <x14:conditionalFormatting xmlns:xm="http://schemas.microsoft.com/office/excel/2006/main">
          <x14:cfRule type="cellIs" priority="171" operator="equal" id="{F3B14BD6-4452-4178-AC7F-BB194791A9E3}">
            <xm:f>DB!$D$106</xm:f>
            <x14:dxf>
              <fill>
                <patternFill>
                  <bgColor rgb="FFFFC000"/>
                </patternFill>
              </fill>
            </x14:dxf>
          </x14:cfRule>
          <x14:cfRule type="cellIs" priority="172" operator="equal" id="{725D2C6F-C150-4F35-B26C-EE7347B67DB9}">
            <xm:f>DB!$D$105</xm:f>
            <x14:dxf>
              <fill>
                <patternFill>
                  <bgColor rgb="FF92D050"/>
                </patternFill>
              </fill>
            </x14:dxf>
          </x14:cfRule>
          <xm:sqref>E44</xm:sqref>
        </x14:conditionalFormatting>
        <x14:conditionalFormatting xmlns:xm="http://schemas.microsoft.com/office/excel/2006/main">
          <x14:cfRule type="cellIs" priority="167" operator="equal" id="{72FCF7B4-173D-4B19-9344-4957EE34D3DD}">
            <xm:f>DB!$C$90</xm:f>
            <x14:dxf>
              <fill>
                <patternFill>
                  <bgColor rgb="FFFF0000"/>
                </patternFill>
              </fill>
            </x14:dxf>
          </x14:cfRule>
          <x14:cfRule type="cellIs" priority="168" operator="equal" id="{D0019310-3805-4832-8430-8B5D8784832E}">
            <xm:f>DB!$C$89</xm:f>
            <x14:dxf>
              <fill>
                <patternFill>
                  <bgColor rgb="FF92D050"/>
                </patternFill>
              </fill>
            </x14:dxf>
          </x14:cfRule>
          <x14:cfRule type="cellIs" priority="169" operator="equal" id="{833F7B4C-B1C1-4224-90E4-EF86490D75E4}">
            <xm:f>DB!$C$88</xm:f>
            <x14:dxf>
              <fill>
                <patternFill>
                  <bgColor rgb="FFFF0000"/>
                </patternFill>
              </fill>
            </x14:dxf>
          </x14:cfRule>
          <x14:cfRule type="cellIs" priority="170" operator="equal" id="{1CE4D764-417F-404D-B9CD-0C47F25D697C}">
            <xm:f>DB!$C$80</xm:f>
            <x14:dxf>
              <fill>
                <patternFill>
                  <bgColor rgb="FF92D050"/>
                </patternFill>
              </fill>
            </x14:dxf>
          </x14:cfRule>
          <xm:sqref>D39</xm:sqref>
        </x14:conditionalFormatting>
        <x14:conditionalFormatting xmlns:xm="http://schemas.microsoft.com/office/excel/2006/main">
          <x14:cfRule type="cellIs" priority="163" operator="equal" id="{D43B1AA6-D8F9-44D2-ABEB-401C7A4E224B}">
            <xm:f>DB!$D$90</xm:f>
            <x14:dxf>
              <fill>
                <patternFill>
                  <bgColor rgb="FFFF0000"/>
                </patternFill>
              </fill>
            </x14:dxf>
          </x14:cfRule>
          <x14:cfRule type="cellIs" priority="164" operator="equal" id="{5E555430-A639-4200-A4DB-DF93C143C20B}">
            <xm:f>DB!$D$89</xm:f>
            <x14:dxf>
              <fill>
                <patternFill>
                  <bgColor rgb="FF92D050"/>
                </patternFill>
              </fill>
            </x14:dxf>
          </x14:cfRule>
          <x14:cfRule type="cellIs" priority="165" operator="equal" id="{E05D8476-2160-4152-AC02-31E768296F9A}">
            <xm:f>DB!$D$88</xm:f>
            <x14:dxf>
              <fill>
                <patternFill>
                  <bgColor rgb="FFFFC000"/>
                </patternFill>
              </fill>
            </x14:dxf>
          </x14:cfRule>
          <x14:cfRule type="cellIs" priority="166" operator="equal" id="{33F8975A-7364-4FFB-852C-F57743D68FC7}">
            <xm:f>DB!$D$87</xm:f>
            <x14:dxf>
              <fill>
                <patternFill>
                  <bgColor rgb="FF92D050"/>
                </patternFill>
              </fill>
            </x14:dxf>
          </x14:cfRule>
          <xm:sqref>E39</xm:sqref>
        </x14:conditionalFormatting>
        <x14:conditionalFormatting xmlns:xm="http://schemas.microsoft.com/office/excel/2006/main">
          <x14:cfRule type="cellIs" priority="161" operator="equal" id="{FB2C4FC7-E77A-4751-8E21-852393D209FB}">
            <xm:f>DB!$C$109</xm:f>
            <x14:dxf>
              <fill>
                <patternFill>
                  <bgColor rgb="FFFFC000"/>
                </patternFill>
              </fill>
            </x14:dxf>
          </x14:cfRule>
          <x14:cfRule type="cellIs" priority="162" operator="equal" id="{6B52712D-FBC9-4435-BF9A-DA419D0BA7FF}">
            <xm:f>DB!$C$108</xm:f>
            <x14:dxf>
              <fill>
                <patternFill>
                  <bgColor rgb="FF92D050"/>
                </patternFill>
              </fill>
            </x14:dxf>
          </x14:cfRule>
          <xm:sqref>D45:D46</xm:sqref>
        </x14:conditionalFormatting>
        <x14:conditionalFormatting xmlns:xm="http://schemas.microsoft.com/office/excel/2006/main">
          <x14:cfRule type="cellIs" priority="146" operator="equal" id="{6B494140-7CF6-495C-9BE3-B25CEEE8C332}">
            <xm:f>DB!$D$108</xm:f>
            <x14:dxf>
              <fill>
                <patternFill>
                  <bgColor rgb="FF92D050"/>
                </patternFill>
              </fill>
            </x14:dxf>
          </x14:cfRule>
          <x14:cfRule type="cellIs" priority="160" operator="equal" id="{8BA0EF7A-414A-4EDC-82CB-8832F05939E5}">
            <xm:f>DB!$D$109</xm:f>
            <x14:dxf>
              <fill>
                <patternFill>
                  <bgColor rgb="FFFFC000"/>
                </patternFill>
              </fill>
            </x14:dxf>
          </x14:cfRule>
          <xm:sqref>E45:E46</xm:sqref>
        </x14:conditionalFormatting>
        <x14:conditionalFormatting xmlns:xm="http://schemas.microsoft.com/office/excel/2006/main">
          <x14:cfRule type="cellIs" priority="155" operator="equal" id="{2C8EB874-C6BB-4A99-BB3B-1C31CC7A9786}">
            <xm:f>DB!$C$120</xm:f>
            <x14:dxf>
              <fill>
                <patternFill>
                  <bgColor rgb="FFFF0000"/>
                </patternFill>
              </fill>
            </x14:dxf>
          </x14:cfRule>
          <x14:cfRule type="cellIs" priority="156" operator="equal" id="{7657EFE0-DC5B-4F6F-B833-1CB5CCBCB09B}">
            <xm:f>DB!$C$119</xm:f>
            <x14:dxf>
              <fill>
                <patternFill>
                  <bgColor rgb="FFFFC000"/>
                </patternFill>
              </fill>
            </x14:dxf>
          </x14:cfRule>
          <x14:cfRule type="cellIs" priority="159" operator="equal" id="{0C1A4D79-CBB1-4B77-9203-3F669DC393EC}">
            <xm:f>DB!$C$118</xm:f>
            <x14:dxf>
              <fill>
                <patternFill>
                  <bgColor rgb="FF92D050"/>
                </patternFill>
              </fill>
            </x14:dxf>
          </x14:cfRule>
          <xm:sqref>D47</xm:sqref>
        </x14:conditionalFormatting>
        <x14:conditionalFormatting xmlns:xm="http://schemas.microsoft.com/office/excel/2006/main">
          <x14:cfRule type="cellIs" priority="96" operator="equal" id="{741A0273-316B-4710-AC6F-BCEBDBEC4420}">
            <xm:f>DB!$C$127</xm:f>
            <x14:dxf>
              <fill>
                <patternFill>
                  <bgColor rgb="FF92D050"/>
                </patternFill>
              </fill>
            </x14:dxf>
          </x14:cfRule>
          <x14:cfRule type="cellIs" priority="97" operator="equal" id="{F677BFE2-D1DC-4E54-8559-1E5D026C8856}">
            <xm:f>DB!$C$126</xm:f>
            <x14:dxf>
              <fill>
                <patternFill>
                  <bgColor rgb="FF92D050"/>
                </patternFill>
              </fill>
            </x14:dxf>
          </x14:cfRule>
          <x14:cfRule type="cellIs" priority="98" operator="equal" id="{3EC1670E-134C-4515-ABFA-525A93FC92B3}">
            <xm:f>DB!$C$128</xm:f>
            <x14:dxf>
              <fill>
                <patternFill>
                  <bgColor rgb="FFFF0000"/>
                </patternFill>
              </fill>
            </x14:dxf>
          </x14:cfRule>
          <x14:cfRule type="cellIs" priority="151" operator="equal" id="{C844F43B-09BF-43F0-A71F-968FEF91C2EF}">
            <xm:f>DB!$C$124</xm:f>
            <x14:dxf>
              <fill>
                <patternFill>
                  <bgColor rgb="FFFF0000"/>
                </patternFill>
              </fill>
            </x14:dxf>
          </x14:cfRule>
          <x14:cfRule type="cellIs" priority="152" operator="equal" id="{FAEB928C-CD97-4155-9A95-43B678F1B726}">
            <xm:f>DB!$C$123</xm:f>
            <x14:dxf>
              <fill>
                <patternFill>
                  <bgColor rgb="FFFFC000"/>
                </patternFill>
              </fill>
            </x14:dxf>
          </x14:cfRule>
          <x14:cfRule type="cellIs" priority="153" operator="equal" id="{2C6C0602-B331-46CE-82F5-596A20DE62B9}">
            <xm:f>DB!$C$122</xm:f>
            <x14:dxf>
              <fill>
                <patternFill>
                  <bgColor rgb="FF92D050"/>
                </patternFill>
              </fill>
            </x14:dxf>
          </x14:cfRule>
          <xm:sqref>D49</xm:sqref>
        </x14:conditionalFormatting>
        <x14:conditionalFormatting xmlns:xm="http://schemas.microsoft.com/office/excel/2006/main">
          <x14:cfRule type="cellIs" priority="93" operator="equal" id="{60618C1D-E0AB-4DE7-A69C-5ACCDEAAFB33}">
            <xm:f>DB!$D$128</xm:f>
            <x14:dxf>
              <fill>
                <patternFill>
                  <bgColor rgb="FFFFC000"/>
                </patternFill>
              </fill>
            </x14:dxf>
          </x14:cfRule>
          <x14:cfRule type="cellIs" priority="94" operator="equal" id="{53770AC1-EB17-4D29-89D1-959F07160817}">
            <xm:f>DB!$D$127</xm:f>
            <x14:dxf>
              <fill>
                <patternFill>
                  <bgColor rgb="FF92D050"/>
                </patternFill>
              </fill>
            </x14:dxf>
          </x14:cfRule>
          <x14:cfRule type="cellIs" priority="95" operator="equal" id="{A64162C5-000D-430D-A83A-7C5CDDC76595}">
            <xm:f>DB!$D$126</xm:f>
            <x14:dxf>
              <fill>
                <patternFill>
                  <bgColor rgb="FF92D050"/>
                </patternFill>
              </fill>
            </x14:dxf>
          </x14:cfRule>
          <x14:cfRule type="cellIs" priority="148" operator="equal" id="{4D17E8D8-A9CD-4ED2-8E64-9FDD0816BB9A}">
            <xm:f>DB!$D$124</xm:f>
            <x14:dxf>
              <fill>
                <patternFill>
                  <bgColor rgb="FFFFC000"/>
                </patternFill>
              </fill>
            </x14:dxf>
          </x14:cfRule>
          <x14:cfRule type="cellIs" priority="149" operator="equal" id="{E46E05F9-52FC-4050-9722-FC9476E4EC0D}">
            <xm:f>DB!$D$123</xm:f>
            <x14:dxf>
              <fill>
                <patternFill>
                  <bgColor rgb="FFFFC000"/>
                </patternFill>
              </fill>
            </x14:dxf>
          </x14:cfRule>
          <x14:cfRule type="cellIs" priority="150" operator="equal" id="{FBF1894B-5375-4259-8193-9BAE1C07F1EC}">
            <xm:f>DB!$D$122</xm:f>
            <x14:dxf>
              <fill>
                <patternFill>
                  <bgColor rgb="FF92D050"/>
                </patternFill>
              </fill>
            </x14:dxf>
          </x14:cfRule>
          <xm:sqref>E49</xm:sqref>
        </x14:conditionalFormatting>
        <x14:conditionalFormatting xmlns:xm="http://schemas.microsoft.com/office/excel/2006/main">
          <x14:cfRule type="cellIs" priority="142" operator="equal" id="{9B0AD829-3896-4D84-A304-7140E26B2AC2}">
            <xm:f>DB!$C$135</xm:f>
            <x14:dxf>
              <fill>
                <patternFill>
                  <bgColor rgb="FFFF0000"/>
                </patternFill>
              </fill>
            </x14:dxf>
          </x14:cfRule>
          <x14:cfRule type="cellIs" priority="143" operator="equal" id="{D4CEF84D-46E5-4315-BCA6-5455D7A88E28}">
            <xm:f>DB!$C$134</xm:f>
            <x14:dxf>
              <fill>
                <patternFill>
                  <bgColor rgb="FF92D050"/>
                </patternFill>
              </fill>
            </x14:dxf>
          </x14:cfRule>
          <x14:cfRule type="cellIs" priority="144" operator="equal" id="{3F6EF7BF-6580-4E28-AD46-1419757A4662}">
            <xm:f>DB!$C$133</xm:f>
            <x14:dxf>
              <fill>
                <patternFill>
                  <bgColor rgb="FF92D050"/>
                </patternFill>
              </fill>
            </x14:dxf>
          </x14:cfRule>
          <x14:cfRule type="cellIs" priority="145" operator="equal" id="{01781992-562F-463C-A996-2972D3AF8CDA}">
            <xm:f>DB!$C$132</xm:f>
            <x14:dxf>
              <fill>
                <patternFill>
                  <bgColor rgb="FF92D050"/>
                </patternFill>
              </fill>
            </x14:dxf>
          </x14:cfRule>
          <xm:sqref>D53</xm:sqref>
        </x14:conditionalFormatting>
        <x14:conditionalFormatting xmlns:xm="http://schemas.microsoft.com/office/excel/2006/main">
          <x14:cfRule type="cellIs" priority="138" operator="equal" id="{875EE283-E774-4FA5-974D-F991C0B1D14C}">
            <xm:f>DB!$D$135</xm:f>
            <x14:dxf>
              <fill>
                <patternFill>
                  <bgColor rgb="FFFF0000"/>
                </patternFill>
              </fill>
            </x14:dxf>
          </x14:cfRule>
          <x14:cfRule type="cellIs" priority="139" operator="equal" id="{0A8B3452-37AD-4A7B-BB40-7E328005C41C}">
            <xm:f>DB!$D$134</xm:f>
            <x14:dxf>
              <fill>
                <patternFill>
                  <bgColor rgb="FF92D050"/>
                </patternFill>
              </fill>
            </x14:dxf>
          </x14:cfRule>
          <x14:cfRule type="cellIs" priority="140" operator="equal" id="{EA061621-D75D-4D1B-BDF5-90A0014C5FE9}">
            <xm:f>DB!$D$133</xm:f>
            <x14:dxf>
              <fill>
                <patternFill>
                  <bgColor rgb="FF92D050"/>
                </patternFill>
              </fill>
            </x14:dxf>
          </x14:cfRule>
          <x14:cfRule type="cellIs" priority="141" operator="equal" id="{21D2F710-D18F-4E80-B8A6-054D2E17D655}">
            <xm:f>DB!$D$132</xm:f>
            <x14:dxf>
              <fill>
                <patternFill>
                  <bgColor rgb="FF92D050"/>
                </patternFill>
              </fill>
            </x14:dxf>
          </x14:cfRule>
          <xm:sqref>E53</xm:sqref>
        </x14:conditionalFormatting>
        <x14:conditionalFormatting xmlns:xm="http://schemas.microsoft.com/office/excel/2006/main">
          <x14:cfRule type="cellIs" priority="22" operator="equal" id="{87CA89CB-2CF0-41E2-BBE6-C475EB015DD3}">
            <xm:f>DB!$C$139</xm:f>
            <x14:dxf>
              <fill>
                <patternFill>
                  <bgColor rgb="FFFF0000"/>
                </patternFill>
              </fill>
            </x14:dxf>
          </x14:cfRule>
          <x14:cfRule type="cellIs" priority="136" operator="equal" id="{CEB0E27B-82D9-49C4-9284-1030E70D2C6C}">
            <xm:f>DB!$C$138</xm:f>
            <x14:dxf>
              <fill>
                <patternFill>
                  <bgColor rgb="FFFF0000"/>
                </patternFill>
              </fill>
            </x14:dxf>
          </x14:cfRule>
          <x14:cfRule type="cellIs" priority="137" operator="equal" id="{9DD08A10-8AD5-40E1-A2B2-F2876584DDBA}">
            <xm:f>DB!$C$137</xm:f>
            <x14:dxf>
              <fill>
                <patternFill>
                  <bgColor rgb="FF92D050"/>
                </patternFill>
              </fill>
            </x14:dxf>
          </x14:cfRule>
          <xm:sqref>D54</xm:sqref>
        </x14:conditionalFormatting>
        <x14:conditionalFormatting xmlns:xm="http://schemas.microsoft.com/office/excel/2006/main">
          <x14:cfRule type="cellIs" priority="21" operator="equal" id="{748D0254-EC85-4595-8392-0B37E728369C}">
            <xm:f>DB!$D$139</xm:f>
            <x14:dxf>
              <fill>
                <patternFill>
                  <bgColor rgb="FFFFC000"/>
                </patternFill>
              </fill>
            </x14:dxf>
          </x14:cfRule>
          <x14:cfRule type="cellIs" priority="134" operator="equal" id="{C2298127-E6D5-4636-8BF9-CC880694A3A1}">
            <xm:f>DB!$D$138</xm:f>
            <x14:dxf>
              <fill>
                <patternFill>
                  <bgColor rgb="FFFF0000"/>
                </patternFill>
              </fill>
            </x14:dxf>
          </x14:cfRule>
          <x14:cfRule type="cellIs" priority="135" operator="equal" id="{A7CB4725-03C1-4113-B77A-C8F65D61D343}">
            <xm:f>DB!$D$137</xm:f>
            <x14:dxf>
              <fill>
                <patternFill>
                  <bgColor rgb="FF92D050"/>
                </patternFill>
              </fill>
            </x14:dxf>
          </x14:cfRule>
          <xm:sqref>E54</xm:sqref>
        </x14:conditionalFormatting>
        <x14:conditionalFormatting xmlns:xm="http://schemas.microsoft.com/office/excel/2006/main">
          <x14:cfRule type="cellIs" priority="130" operator="equal" id="{57D484F0-85BF-472F-8A8D-EA9D054D217D}">
            <xm:f>DB!$C$141</xm:f>
            <x14:dxf>
              <fill>
                <patternFill>
                  <bgColor rgb="FFFF0000"/>
                </patternFill>
              </fill>
            </x14:dxf>
          </x14:cfRule>
          <x14:cfRule type="cellIs" priority="133" operator="equal" id="{34C8FA38-A21A-4D1B-B9ED-F931BB27F733}">
            <xm:f>DB!$C$140</xm:f>
            <x14:dxf>
              <fill>
                <patternFill>
                  <bgColor rgb="FF92D050"/>
                </patternFill>
              </fill>
            </x14:dxf>
          </x14:cfRule>
          <xm:sqref>D55</xm:sqref>
        </x14:conditionalFormatting>
        <x14:conditionalFormatting xmlns:xm="http://schemas.microsoft.com/office/excel/2006/main">
          <x14:cfRule type="cellIs" priority="131" operator="equal" id="{D0FD9BA3-A08C-4B59-9A5A-110D3F6182B4}">
            <xm:f>DB!$D$140</xm:f>
            <x14:dxf>
              <fill>
                <patternFill>
                  <bgColor rgb="FF92D050"/>
                </patternFill>
              </fill>
            </x14:dxf>
          </x14:cfRule>
          <x14:cfRule type="cellIs" priority="132" operator="equal" id="{D44C7F14-CC5F-411B-BBF7-D55ED90D088D}">
            <xm:f>DB!$D$141</xm:f>
            <x14:dxf>
              <fill>
                <patternFill>
                  <bgColor rgb="FFFF0000"/>
                </patternFill>
              </fill>
            </x14:dxf>
          </x14:cfRule>
          <xm:sqref>E55</xm:sqref>
        </x14:conditionalFormatting>
        <x14:conditionalFormatting xmlns:xm="http://schemas.microsoft.com/office/excel/2006/main">
          <x14:cfRule type="cellIs" priority="128" operator="equal" id="{03A41E00-6C57-4BA3-8E3B-D69D8F77034E}">
            <xm:f>DB!$C$144</xm:f>
            <x14:dxf>
              <fill>
                <patternFill>
                  <bgColor rgb="FFFF0000"/>
                </patternFill>
              </fill>
            </x14:dxf>
          </x14:cfRule>
          <x14:cfRule type="cellIs" priority="129" operator="equal" id="{7281CF08-EFF0-4C68-B811-71A666D05E3B}">
            <xm:f>DB!$C$143</xm:f>
            <x14:dxf>
              <fill>
                <patternFill>
                  <bgColor rgb="FF92D050"/>
                </patternFill>
              </fill>
            </x14:dxf>
          </x14:cfRule>
          <xm:sqref>D56</xm:sqref>
        </x14:conditionalFormatting>
        <x14:conditionalFormatting xmlns:xm="http://schemas.microsoft.com/office/excel/2006/main">
          <x14:cfRule type="cellIs" priority="126" operator="equal" id="{446AA5C3-B423-43DB-BE3D-DC5A753C2FDF}">
            <xm:f>DB!$D$144</xm:f>
            <x14:dxf>
              <fill>
                <patternFill>
                  <bgColor rgb="FFFF0000"/>
                </patternFill>
              </fill>
            </x14:dxf>
          </x14:cfRule>
          <x14:cfRule type="cellIs" priority="127" operator="equal" id="{EB9BA042-18B4-4C37-AFC2-3C41E6E416B5}">
            <xm:f>DB!$D$143</xm:f>
            <x14:dxf>
              <fill>
                <patternFill>
                  <bgColor rgb="FF92D050"/>
                </patternFill>
              </fill>
            </x14:dxf>
          </x14:cfRule>
          <xm:sqref>E56</xm:sqref>
        </x14:conditionalFormatting>
        <x14:conditionalFormatting xmlns:xm="http://schemas.microsoft.com/office/excel/2006/main">
          <x14:cfRule type="cellIs" priority="124" operator="equal" id="{29BD29C2-1B9D-45ED-8D71-7AA25E8192ED}">
            <xm:f>DB!$C$147</xm:f>
            <x14:dxf>
              <fill>
                <patternFill>
                  <bgColor rgb="FFFFC000"/>
                </patternFill>
              </fill>
            </x14:dxf>
          </x14:cfRule>
          <x14:cfRule type="cellIs" priority="125" operator="equal" id="{85F63FA9-0577-4BD8-9CCF-02AA246B928A}">
            <xm:f>DB!$C$146</xm:f>
            <x14:dxf>
              <fill>
                <patternFill>
                  <bgColor rgb="FF92D050"/>
                </patternFill>
              </fill>
            </x14:dxf>
          </x14:cfRule>
          <xm:sqref>D57</xm:sqref>
        </x14:conditionalFormatting>
        <x14:conditionalFormatting xmlns:xm="http://schemas.microsoft.com/office/excel/2006/main">
          <x14:cfRule type="cellIs" priority="122" operator="equal" id="{F048C654-B01C-41D3-BD63-D162B6FFC635}">
            <xm:f>DB!$D$147</xm:f>
            <x14:dxf>
              <fill>
                <patternFill>
                  <bgColor rgb="FFFFC000"/>
                </patternFill>
              </fill>
            </x14:dxf>
          </x14:cfRule>
          <x14:cfRule type="cellIs" priority="123" operator="equal" id="{E61C11AF-E124-4866-8DEF-03AC425AD444}">
            <xm:f>DB!$D$146</xm:f>
            <x14:dxf>
              <fill>
                <patternFill>
                  <bgColor rgb="FF92D050"/>
                </patternFill>
              </fill>
            </x14:dxf>
          </x14:cfRule>
          <xm:sqref>E57</xm:sqref>
        </x14:conditionalFormatting>
        <x14:conditionalFormatting xmlns:xm="http://schemas.microsoft.com/office/excel/2006/main">
          <x14:cfRule type="cellIs" priority="102" operator="equal" id="{A01AD8AF-CD69-452F-9C76-2493CEFF89D4}">
            <xm:f>DB!$C$124</xm:f>
            <x14:dxf>
              <fill>
                <patternFill>
                  <bgColor rgb="FFFF0000"/>
                </patternFill>
              </fill>
            </x14:dxf>
          </x14:cfRule>
          <x14:cfRule type="cellIs" priority="103" operator="equal" id="{7AEBD73C-6DCD-4567-9294-D5EB6BC5A857}">
            <xm:f>DB!$C$123</xm:f>
            <x14:dxf>
              <fill>
                <patternFill>
                  <bgColor rgb="FFFFC000"/>
                </patternFill>
              </fill>
            </x14:dxf>
          </x14:cfRule>
          <x14:cfRule type="cellIs" priority="104" operator="equal" id="{164371F1-419C-4ECF-AA42-4FE59D8A0420}">
            <xm:f>DB!$C$122</xm:f>
            <x14:dxf>
              <fill>
                <patternFill>
                  <bgColor rgb="FF92D050"/>
                </patternFill>
              </fill>
            </x14:dxf>
          </x14:cfRule>
          <xm:sqref>D48</xm:sqref>
        </x14:conditionalFormatting>
        <x14:conditionalFormatting xmlns:xm="http://schemas.microsoft.com/office/excel/2006/main">
          <x14:cfRule type="cellIs" priority="99" operator="equal" id="{00EE8AFB-E4E2-49D2-871B-87751EB68D80}">
            <xm:f>DB!$D$124</xm:f>
            <x14:dxf>
              <fill>
                <patternFill>
                  <bgColor rgb="FFFFC000"/>
                </patternFill>
              </fill>
            </x14:dxf>
          </x14:cfRule>
          <x14:cfRule type="cellIs" priority="100" operator="equal" id="{469738F9-CE71-45F0-8A1F-654C0DF19B41}">
            <xm:f>DB!$D$123</xm:f>
            <x14:dxf>
              <fill>
                <patternFill>
                  <bgColor rgb="FFFFC000"/>
                </patternFill>
              </fill>
            </x14:dxf>
          </x14:cfRule>
          <x14:cfRule type="cellIs" priority="101" operator="equal" id="{046E2F52-FFDC-4DB7-B855-18F8E3649BCA}">
            <xm:f>DB!$D$122</xm:f>
            <x14:dxf>
              <fill>
                <patternFill>
                  <bgColor rgb="FF92D050"/>
                </patternFill>
              </fill>
            </x14:dxf>
          </x14:cfRule>
          <xm:sqref>E48</xm:sqref>
        </x14:conditionalFormatting>
        <x14:conditionalFormatting xmlns:xm="http://schemas.microsoft.com/office/excel/2006/main">
          <x14:cfRule type="cellIs" priority="255" operator="equal" id="{464AD605-7119-4CDE-8FB7-C9F7FD960511}">
            <xm:f>DB!$D$119</xm:f>
            <x14:dxf>
              <fill>
                <patternFill>
                  <bgColor rgb="FFFFC000"/>
                </patternFill>
              </fill>
            </x14:dxf>
          </x14:cfRule>
          <x14:cfRule type="cellIs" priority="256" operator="equal" id="{EEC65190-F250-43D0-BBE2-F5CF6AA582CA}">
            <xm:f>DB!$D$120</xm:f>
            <x14:dxf>
              <fill>
                <patternFill>
                  <bgColor rgb="FFFFC000"/>
                </patternFill>
              </fill>
            </x14:dxf>
          </x14:cfRule>
          <x14:cfRule type="cellIs" priority="257" operator="equal" id="{4A9212AA-08C1-44CA-A72E-760FA7205644}">
            <xm:f>DB!$D$108</xm:f>
            <x14:dxf>
              <fill>
                <patternFill>
                  <bgColor rgb="FF92D050"/>
                </patternFill>
              </fill>
            </x14:dxf>
          </x14:cfRule>
          <x14:cfRule type="cellIs" priority="258" operator="equal" id="{7CAF0AD9-E3E6-41F7-8B36-3D49314C0BCA}">
            <xm:f>DB!$D$109</xm:f>
            <x14:dxf>
              <fill>
                <patternFill>
                  <bgColor rgb="FFFFC000"/>
                </patternFill>
              </fill>
            </x14:dxf>
          </x14:cfRule>
          <xm:sqref>E47</xm:sqref>
        </x14:conditionalFormatting>
        <x14:conditionalFormatting xmlns:xm="http://schemas.microsoft.com/office/excel/2006/main">
          <x14:cfRule type="cellIs" priority="52" operator="equal" id="{3546D421-F39A-4D49-B7EE-6E84BECA3028}">
            <xm:f>DB!$C$88</xm:f>
            <x14:dxf>
              <fill>
                <patternFill>
                  <bgColor rgb="FFFFC000"/>
                </patternFill>
              </fill>
            </x14:dxf>
          </x14:cfRule>
          <xm:sqref>D39</xm:sqref>
        </x14:conditionalFormatting>
        <x14:conditionalFormatting xmlns:xm="http://schemas.microsoft.com/office/excel/2006/main">
          <x14:cfRule type="cellIs" priority="48" operator="equal" id="{1D854444-D324-473D-9D03-492766BC006A}">
            <xm:f>DB!$C$72</xm:f>
            <x14:dxf>
              <fill>
                <patternFill>
                  <bgColor rgb="FFFFC000"/>
                </patternFill>
              </fill>
            </x14:dxf>
          </x14:cfRule>
          <x14:cfRule type="cellIs" priority="49" operator="equal" id="{B6E53D9D-61AF-46D1-8D28-2F14E2584900}">
            <xm:f>DB!$C$71</xm:f>
            <x14:dxf>
              <fill>
                <patternFill>
                  <bgColor rgb="FF92D050"/>
                </patternFill>
              </fill>
            </x14:dxf>
          </x14:cfRule>
          <x14:cfRule type="cellIs" priority="50" operator="equal" id="{EB08E4FA-4A05-4859-A986-02FD598F0F2F}">
            <xm:f>DB!$B$72</xm:f>
            <x14:dxf>
              <fill>
                <patternFill>
                  <bgColor rgb="FFFFC000"/>
                </patternFill>
              </fill>
            </x14:dxf>
          </x14:cfRule>
          <x14:cfRule type="cellIs" priority="51" operator="equal" id="{5E38312C-E593-41A0-8909-3FB7BC48D0E4}">
            <xm:f>DB!$B$71</xm:f>
            <x14:dxf>
              <fill>
                <patternFill>
                  <bgColor rgb="FF92D050"/>
                </patternFill>
              </fill>
            </x14:dxf>
          </x14:cfRule>
          <xm:sqref>D34:D35</xm:sqref>
        </x14:conditionalFormatting>
        <x14:conditionalFormatting xmlns:xm="http://schemas.microsoft.com/office/excel/2006/main">
          <x14:cfRule type="cellIs" priority="46" operator="equal" id="{AFFFF22E-7DAB-49F6-9A2E-1C415FE485BB}">
            <xm:f>DB!$D$72</xm:f>
            <x14:dxf>
              <fill>
                <patternFill>
                  <bgColor rgb="FFFFC000"/>
                </patternFill>
              </fill>
            </x14:dxf>
          </x14:cfRule>
          <x14:cfRule type="cellIs" priority="47" operator="equal" id="{7B970259-6976-4410-A4E3-3EC16B119A1F}">
            <xm:f>DB!$D$71</xm:f>
            <x14:dxf>
              <fill>
                <patternFill>
                  <bgColor rgb="FF92D050"/>
                </patternFill>
              </fill>
            </x14:dxf>
          </x14:cfRule>
          <xm:sqref>E34:E35</xm:sqref>
        </x14:conditionalFormatting>
        <x14:conditionalFormatting xmlns:xm="http://schemas.microsoft.com/office/excel/2006/main">
          <x14:cfRule type="cellIs" priority="39" operator="equal" id="{F043EA8C-65D0-4CB6-B310-08DEC028BAEC}">
            <xm:f>DB!$C$100</xm:f>
            <x14:dxf>
              <fill>
                <patternFill>
                  <bgColor rgb="FFFFC000"/>
                </patternFill>
              </fill>
            </x14:dxf>
          </x14:cfRule>
          <x14:cfRule type="cellIs" priority="40" operator="equal" id="{AD7CA86C-5014-4C86-AA50-48F9CD5E37D2}">
            <xm:f>DB!$C$99</xm:f>
            <x14:dxf>
              <fill>
                <patternFill>
                  <bgColor rgb="FF92D050"/>
                </patternFill>
              </fill>
            </x14:dxf>
          </x14:cfRule>
          <xm:sqref>D42</xm:sqref>
        </x14:conditionalFormatting>
        <x14:conditionalFormatting xmlns:xm="http://schemas.microsoft.com/office/excel/2006/main">
          <x14:cfRule type="cellIs" priority="37" operator="equal" id="{59618C44-E66D-4E17-8E17-124C4F0A9290}">
            <xm:f>DB!$D$100</xm:f>
            <x14:dxf>
              <fill>
                <patternFill>
                  <bgColor rgb="FFFFC000"/>
                </patternFill>
              </fill>
            </x14:dxf>
          </x14:cfRule>
          <x14:cfRule type="cellIs" priority="38" operator="equal" id="{3AE82C56-F260-49F9-AF11-FC2E419B80C6}">
            <xm:f>DB!$D$99</xm:f>
            <x14:dxf>
              <fill>
                <patternFill>
                  <bgColor rgb="FF92D050"/>
                </patternFill>
              </fill>
            </x14:dxf>
          </x14:cfRule>
          <xm:sqref>E42</xm:sqref>
        </x14:conditionalFormatting>
        <x14:conditionalFormatting xmlns:xm="http://schemas.microsoft.com/office/excel/2006/main">
          <x14:cfRule type="cellIs" priority="23" operator="equal" id="{65A82F76-CD3D-4734-8EE2-02AFC6F84DA2}">
            <xm:f>DB!$C$116</xm:f>
            <x14:dxf>
              <fill>
                <patternFill>
                  <bgColor rgb="FFFF0000"/>
                </patternFill>
              </fill>
            </x14:dxf>
          </x14:cfRule>
          <x14:cfRule type="cellIs" priority="24" operator="equal" id="{C79BF0CE-FF6C-4725-8BF6-873843E8353D}">
            <xm:f>DB!$C$115</xm:f>
            <x14:dxf>
              <fill>
                <patternFill>
                  <bgColor rgb="FFFFC000"/>
                </patternFill>
              </fill>
            </x14:dxf>
          </x14:cfRule>
          <x14:cfRule type="cellIs" priority="25" operator="equal" id="{91203BBB-0038-4E38-9755-2586CC7D7C54}">
            <xm:f>DB!$C$114</xm:f>
            <x14:dxf>
              <fill>
                <patternFill>
                  <bgColor rgb="FFFFC000"/>
                </patternFill>
              </fill>
            </x14:dxf>
          </x14:cfRule>
          <x14:cfRule type="cellIs" priority="26" operator="equal" id="{CB54203F-572E-4EE9-BCFF-A11EC54542CD}">
            <xm:f>DB!$C$113</xm:f>
            <x14:dxf>
              <fill>
                <patternFill>
                  <bgColor rgb="FFFFC000"/>
                </patternFill>
              </fill>
            </x14:dxf>
          </x14:cfRule>
          <x14:cfRule type="cellIs" priority="27" operator="equal" id="{23C73FD1-7570-41BB-B762-60C6C53D0406}">
            <xm:f>DB!$C$112</xm:f>
            <x14:dxf>
              <fill>
                <patternFill>
                  <bgColor rgb="FFFFC000"/>
                </patternFill>
              </fill>
            </x14:dxf>
          </x14:cfRule>
          <x14:cfRule type="cellIs" priority="31" operator="equal" id="{01CC4871-AF04-4EEC-90BF-DF8A47818C8E}">
            <xm:f>DB!$C$112</xm:f>
            <x14:dxf>
              <fill>
                <patternFill>
                  <bgColor rgb="FFFFC000"/>
                </patternFill>
              </fill>
            </x14:dxf>
          </x14:cfRule>
          <x14:cfRule type="cellIs" priority="32" operator="equal" id="{304FCD9B-056C-413D-9D0A-539E55B44A27}">
            <xm:f>DB!$C$111</xm:f>
            <x14:dxf>
              <fill>
                <patternFill>
                  <bgColor rgb="FF92D050"/>
                </patternFill>
              </fill>
            </x14:dxf>
          </x14:cfRule>
          <xm:sqref>D46</xm:sqref>
        </x14:conditionalFormatting>
        <x14:conditionalFormatting xmlns:xm="http://schemas.microsoft.com/office/excel/2006/main">
          <x14:cfRule type="cellIs" priority="29" operator="equal" id="{1024A9B0-00A8-4EDB-A107-7B7D80347B1C}">
            <xm:f>DB!$D$112</xm:f>
            <x14:dxf>
              <fill>
                <patternFill>
                  <bgColor rgb="FFFFC000"/>
                </patternFill>
              </fill>
            </x14:dxf>
          </x14:cfRule>
          <x14:cfRule type="cellIs" priority="30" operator="equal" id="{A426201F-C57F-41FB-BCCE-CDC899CDB910}">
            <xm:f>DB!$D$111</xm:f>
            <x14:dxf>
              <fill>
                <patternFill>
                  <bgColor rgb="FF92D050"/>
                </patternFill>
              </fill>
            </x14:dxf>
          </x14:cfRule>
          <xm:sqref>E46</xm:sqref>
        </x14:conditionalFormatting>
        <x14:conditionalFormatting xmlns:xm="http://schemas.microsoft.com/office/excel/2006/main">
          <x14:cfRule type="cellIs" priority="19" operator="equal" id="{B95026CC-B875-40D8-B94F-2D44171E9677}">
            <xm:f>DB!$C$8</xm:f>
            <x14:dxf>
              <fill>
                <patternFill>
                  <bgColor rgb="FF92D050"/>
                </patternFill>
              </fill>
            </x14:dxf>
          </x14:cfRule>
          <x14:cfRule type="cellIs" priority="20" operator="equal" id="{D7F39D76-D602-48D2-A8BA-C1185554A960}">
            <xm:f>DB!$C$7</xm:f>
            <x14:dxf>
              <fill>
                <patternFill>
                  <bgColor rgb="FFFFC000"/>
                </patternFill>
              </fill>
            </x14:dxf>
          </x14:cfRule>
          <xm:sqref>D14</xm:sqref>
        </x14:conditionalFormatting>
        <x14:conditionalFormatting xmlns:xm="http://schemas.microsoft.com/office/excel/2006/main">
          <x14:cfRule type="cellIs" priority="17" operator="equal" id="{7924D294-503E-4E3C-AFA3-2BD3AA518467}">
            <xm:f>DB!$D$8</xm:f>
            <x14:dxf>
              <fill>
                <patternFill>
                  <bgColor rgb="FF92D050"/>
                </patternFill>
              </fill>
            </x14:dxf>
          </x14:cfRule>
          <x14:cfRule type="cellIs" priority="18" operator="equal" id="{9ADD9C17-DD85-49BF-AF11-CC4A33FAA25F}">
            <xm:f>DB!$D$7</xm:f>
            <x14:dxf>
              <fill>
                <patternFill>
                  <bgColor rgb="FFFFC000"/>
                </patternFill>
              </fill>
            </x14:dxf>
          </x14:cfRule>
          <xm:sqref>E14</xm:sqref>
        </x14:conditionalFormatting>
        <x14:conditionalFormatting xmlns:xm="http://schemas.microsoft.com/office/excel/2006/main">
          <x14:cfRule type="cellIs" priority="15" operator="equal" id="{FC4DA9EF-083E-4BA9-A900-E170930882F4}">
            <xm:f>DB!$C$93</xm:f>
            <x14:dxf>
              <fill>
                <patternFill>
                  <bgColor rgb="FFFFC000"/>
                </patternFill>
              </fill>
            </x14:dxf>
          </x14:cfRule>
          <x14:cfRule type="cellIs" priority="16" operator="equal" id="{F55345FF-8848-4491-92FB-FD5C488360C9}">
            <xm:f>DB!$C$92</xm:f>
            <x14:dxf>
              <fill>
                <patternFill>
                  <bgColor rgb="FF92D050"/>
                </patternFill>
              </fill>
            </x14:dxf>
          </x14:cfRule>
          <xm:sqref>D40</xm:sqref>
        </x14:conditionalFormatting>
        <x14:conditionalFormatting xmlns:xm="http://schemas.microsoft.com/office/excel/2006/main">
          <x14:cfRule type="cellIs" priority="13" operator="equal" id="{58991015-BD5F-45F2-BF44-A424EA0D0DBC}">
            <xm:f>DB!$D$93</xm:f>
            <x14:dxf>
              <fill>
                <patternFill>
                  <bgColor rgb="FFFFC000"/>
                </patternFill>
              </fill>
            </x14:dxf>
          </x14:cfRule>
          <x14:cfRule type="cellIs" priority="14" operator="equal" id="{E4827159-F686-4C03-BE68-628256AFDD28}">
            <xm:f>DB!$D$92</xm:f>
            <x14:dxf>
              <fill>
                <patternFill>
                  <bgColor rgb="FF92D050"/>
                </patternFill>
              </fill>
            </x14:dxf>
          </x14:cfRule>
          <xm:sqref>E40</xm:sqref>
        </x14:conditionalFormatting>
        <x14:conditionalFormatting xmlns:xm="http://schemas.microsoft.com/office/excel/2006/main">
          <x14:cfRule type="cellIs" priority="11" operator="equal" id="{600E879B-688A-4721-82DF-DB704D496B6E}">
            <xm:f>DB!$C$103</xm:f>
            <x14:dxf>
              <fill>
                <patternFill>
                  <bgColor rgb="FFFFC000"/>
                </patternFill>
              </fill>
            </x14:dxf>
          </x14:cfRule>
          <x14:cfRule type="cellIs" priority="12" operator="equal" id="{9E29F7B3-FEF2-48B5-B1FD-9401A02EBDB5}">
            <xm:f>DB!$C$102</xm:f>
            <x14:dxf>
              <fill>
                <patternFill>
                  <bgColor rgb="FF92D050"/>
                </patternFill>
              </fill>
            </x14:dxf>
          </x14:cfRule>
          <xm:sqref>D43</xm:sqref>
        </x14:conditionalFormatting>
        <x14:conditionalFormatting xmlns:xm="http://schemas.microsoft.com/office/excel/2006/main">
          <x14:cfRule type="cellIs" priority="9" operator="equal" id="{49AA79D8-24FF-4B71-8E77-B970352D2EBB}">
            <xm:f>DB!$D$103</xm:f>
            <x14:dxf>
              <fill>
                <patternFill>
                  <bgColor rgb="FFFFC000"/>
                </patternFill>
              </fill>
            </x14:dxf>
          </x14:cfRule>
          <x14:cfRule type="cellIs" priority="10" operator="equal" id="{34C51F80-619E-46C3-8D5B-60C944A4B55D}">
            <xm:f>DB!$D$102</xm:f>
            <x14:dxf>
              <fill>
                <patternFill>
                  <bgColor rgb="FF92D050"/>
                </patternFill>
              </fill>
            </x14:dxf>
          </x14:cfRule>
          <xm:sqref>E43</xm:sqref>
        </x14:conditionalFormatting>
        <x14:conditionalFormatting xmlns:xm="http://schemas.microsoft.com/office/excel/2006/main">
          <x14:cfRule type="cellIs" priority="4" operator="equal" id="{6F4BC3CC-8E82-445E-9BD4-36092A7065B1}">
            <xm:f>DB!$C$29</xm:f>
            <x14:dxf>
              <fill>
                <patternFill>
                  <bgColor rgb="FFFF0000"/>
                </patternFill>
              </fill>
            </x14:dxf>
          </x14:cfRule>
          <x14:cfRule type="cellIs" priority="7" operator="equal" id="{96424988-38F9-4FC9-B7D5-5C54EB9FC5DD}">
            <xm:f>DB!$C$28</xm:f>
            <x14:dxf>
              <fill>
                <patternFill>
                  <bgColor rgb="FFFFC000"/>
                </patternFill>
              </fill>
            </x14:dxf>
          </x14:cfRule>
          <x14:cfRule type="cellIs" priority="8" operator="equal" id="{03735771-F2E4-4D0D-8A38-2633E2C7ABBC}">
            <xm:f>DB!$C$27</xm:f>
            <x14:dxf>
              <fill>
                <patternFill>
                  <bgColor rgb="FF92D050"/>
                </patternFill>
              </fill>
            </x14:dxf>
          </x14:cfRule>
          <xm:sqref>D21</xm:sqref>
        </x14:conditionalFormatting>
        <x14:conditionalFormatting xmlns:xm="http://schemas.microsoft.com/office/excel/2006/main">
          <x14:cfRule type="cellIs" priority="3" operator="equal" id="{35A98628-1827-4871-96CB-C0E08D05A0F4}">
            <xm:f>DB!$D$29</xm:f>
            <x14:dxf>
              <fill>
                <patternFill>
                  <bgColor rgb="FFFF0000"/>
                </patternFill>
              </fill>
            </x14:dxf>
          </x14:cfRule>
          <x14:cfRule type="cellIs" priority="5" operator="equal" id="{FE41CFCB-DDEB-4A0C-A18A-E38F2B0A901F}">
            <xm:f>DB!$D$28</xm:f>
            <x14:dxf>
              <fill>
                <patternFill>
                  <bgColor rgb="FFFFC000"/>
                </patternFill>
              </fill>
            </x14:dxf>
          </x14:cfRule>
          <x14:cfRule type="cellIs" priority="6" operator="equal" id="{9AB5C498-DBF2-44CF-9B93-9DCB20CB2ADD}">
            <xm:f>DB!$D$27</xm:f>
            <x14:dxf>
              <fill>
                <patternFill>
                  <bgColor rgb="FF92D050"/>
                </patternFill>
              </fill>
            </x14:dxf>
          </x14:cfRule>
          <xm:sqref>E21</xm:sqref>
        </x14:conditionalFormatting>
      </x14:conditionalFormattings>
    </ext>
    <ext xmlns:x14="http://schemas.microsoft.com/office/spreadsheetml/2009/9/main" uri="{CCE6A557-97BC-4b89-ADB6-D9C93CAAB3DF}">
      <x14:dataValidations xmlns:xm="http://schemas.microsoft.com/office/excel/2006/main" disablePrompts="1" count="34">
        <x14:dataValidation type="list" allowBlank="1" showInputMessage="1" showErrorMessage="1" xr:uid="{57D6C474-A1A7-4C3C-9FF7-A9540C6A94FE}">
          <x14:formula1>
            <xm:f>DB!$A$11:$A$28</xm:f>
          </x14:formula1>
          <xm:sqref>C20</xm:sqref>
        </x14:dataValidation>
        <x14:dataValidation type="list" allowBlank="1" showInputMessage="1" showErrorMessage="1" xr:uid="{3672444D-BCD9-4398-BB00-BD91C328EB4D}">
          <x14:formula1>
            <xm:f>DB!$A$31:$A$37</xm:f>
          </x14:formula1>
          <xm:sqref>C22</xm:sqref>
        </x14:dataValidation>
        <x14:dataValidation type="list" allowBlank="1" showInputMessage="1" showErrorMessage="1" xr:uid="{673F071C-D67A-4CCA-8B22-FB527CB7E0BB}">
          <x14:formula1>
            <xm:f>DB!$B$55:$B$58</xm:f>
          </x14:formula1>
          <xm:sqref>C31</xm:sqref>
        </x14:dataValidation>
        <x14:dataValidation type="list" allowBlank="1" showInputMessage="1" showErrorMessage="1" xr:uid="{E9DA7415-DBF8-489B-A7AF-D24887673DBE}">
          <x14:formula1>
            <xm:f>DB!$B$59:$B$63</xm:f>
          </x14:formula1>
          <xm:sqref>C32</xm:sqref>
        </x14:dataValidation>
        <x14:dataValidation type="list" allowBlank="1" showInputMessage="1" showErrorMessage="1" xr:uid="{D3F29A37-131E-4BDC-BF43-C48DFB0985B9}">
          <x14:formula1>
            <xm:f>DB!$B$64:$B$70</xm:f>
          </x14:formula1>
          <xm:sqref>C33</xm:sqref>
        </x14:dataValidation>
        <x14:dataValidation type="list" allowBlank="1" showInputMessage="1" showErrorMessage="1" xr:uid="{090C4A20-CF92-4CF5-91AD-C729CDAD713E}">
          <x14:formula1>
            <xm:f>DB!$B$74:$B$76</xm:f>
          </x14:formula1>
          <xm:sqref>C36</xm:sqref>
        </x14:dataValidation>
        <x14:dataValidation type="list" allowBlank="1" showInputMessage="1" showErrorMessage="1" xr:uid="{7071664B-B6C7-4A12-AB53-C7F44E78204E}">
          <x14:formula1>
            <xm:f>DB!$B$77:$B$79</xm:f>
          </x14:formula1>
          <xm:sqref>C37</xm:sqref>
        </x14:dataValidation>
        <x14:dataValidation type="list" allowBlank="1" showInputMessage="1" showErrorMessage="1" xr:uid="{22258747-BC9D-4BB1-BE06-4F0DC2FAA03E}">
          <x14:formula1>
            <xm:f>DB!$B$80:$B$83</xm:f>
          </x14:formula1>
          <xm:sqref>C38</xm:sqref>
        </x14:dataValidation>
        <x14:dataValidation type="list" allowBlank="1" showInputMessage="1" showErrorMessage="1" xr:uid="{D07AA49A-211F-4D18-9031-E02BDB2C8A44}">
          <x14:formula1>
            <xm:f>DB!$B$95:$B$98</xm:f>
          </x14:formula1>
          <xm:sqref>C41</xm:sqref>
        </x14:dataValidation>
        <x14:dataValidation type="list" allowBlank="1" showInputMessage="1" showErrorMessage="1" xr:uid="{762B0224-46CA-4C57-AC57-55DB5D074994}">
          <x14:formula1>
            <xm:f>DB!$B$105:$B$107</xm:f>
          </x14:formula1>
          <xm:sqref>C44</xm:sqref>
        </x14:dataValidation>
        <x14:dataValidation type="list" allowBlank="1" showInputMessage="1" showErrorMessage="1" xr:uid="{B0B3ACA7-0DC9-4905-AD7B-6AFD2C9F7ED8}">
          <x14:formula1>
            <xm:f>DB!$B$118:$B$121</xm:f>
          </x14:formula1>
          <xm:sqref>C47</xm:sqref>
        </x14:dataValidation>
        <x14:dataValidation type="list" allowBlank="1" showInputMessage="1" showErrorMessage="1" xr:uid="{AE0AAE68-8A8E-4942-83B8-158BC2A2D3F0}">
          <x14:formula1>
            <xm:f>DB!$B$126:$B$129</xm:f>
          </x14:formula1>
          <xm:sqref>C49</xm:sqref>
        </x14:dataValidation>
        <x14:dataValidation type="list" allowBlank="1" showInputMessage="1" showErrorMessage="1" xr:uid="{88F85B68-8521-4D9C-ABDD-131177AFDDF1}">
          <x14:formula1>
            <xm:f>DB!$B$38:$B$40</xm:f>
          </x14:formula1>
          <xm:sqref>C23</xm:sqref>
        </x14:dataValidation>
        <x14:dataValidation type="list" allowBlank="1" showInputMessage="1" showErrorMessage="1" xr:uid="{6C8A1905-5954-476F-94E8-3FEC83A0F414}">
          <x14:formula1>
            <xm:f>DB!$B$50:$B$52</xm:f>
          </x14:formula1>
          <xm:sqref>C27</xm:sqref>
        </x14:dataValidation>
        <x14:dataValidation type="list" allowBlank="1" showInputMessage="1" showErrorMessage="1" xr:uid="{42AA184E-CF7D-4C95-A404-3BB2310370AE}">
          <x14:formula1>
            <xm:f>DB!$B$41:$B$43</xm:f>
          </x14:formula1>
          <xm:sqref>C24</xm:sqref>
        </x14:dataValidation>
        <x14:dataValidation type="list" allowBlank="1" showInputMessage="1" showErrorMessage="1" xr:uid="{7C646993-3FE1-4FE2-92AF-6E7FEDD1613B}">
          <x14:formula1>
            <xm:f>DB!$B$132:$B$136</xm:f>
          </x14:formula1>
          <xm:sqref>C53</xm:sqref>
        </x14:dataValidation>
        <x14:dataValidation type="list" allowBlank="1" showInputMessage="1" showErrorMessage="1" xr:uid="{1624D442-F552-4488-A4C1-81345A06241E}">
          <x14:formula1>
            <xm:f>DB!$B$137:$B$139</xm:f>
          </x14:formula1>
          <xm:sqref>C54</xm:sqref>
        </x14:dataValidation>
        <x14:dataValidation type="list" allowBlank="1" showInputMessage="1" showErrorMessage="1" xr:uid="{EAA84F7F-BA14-4984-833A-D68192C9C38C}">
          <x14:formula1>
            <xm:f>DB!$B$143:$B$145</xm:f>
          </x14:formula1>
          <xm:sqref>C56</xm:sqref>
        </x14:dataValidation>
        <x14:dataValidation type="list" allowBlank="1" showInputMessage="1" showErrorMessage="1" xr:uid="{2803744E-417E-43F7-922A-070CF347185F}">
          <x14:formula1>
            <xm:f>DB!$B$3:$B$6</xm:f>
          </x14:formula1>
          <xm:sqref>C13</xm:sqref>
        </x14:dataValidation>
        <x14:dataValidation type="list" allowBlank="1" showInputMessage="1" showErrorMessage="1" xr:uid="{C7E784A5-4504-49BB-ABC2-D46638A44874}">
          <x14:formula1>
            <xm:f>DB!$B$44:$B$46</xm:f>
          </x14:formula1>
          <xm:sqref>C25</xm:sqref>
        </x14:dataValidation>
        <x14:dataValidation type="list" allowBlank="1" showInputMessage="1" showErrorMessage="1" xr:uid="{B3C4C130-DABF-4CE1-96EE-3F237A7A260C}">
          <x14:formula1>
            <xm:f>DB!$B$47:$B$49</xm:f>
          </x14:formula1>
          <xm:sqref>C26</xm:sqref>
        </x14:dataValidation>
        <x14:dataValidation type="list" allowBlank="1" showInputMessage="1" showErrorMessage="1" xr:uid="{E402685E-3EBE-41E4-B225-C7C98A521BB7}">
          <x14:formula1>
            <xm:f>DB!$B$140:$B$142</xm:f>
          </x14:formula1>
          <xm:sqref>C55</xm:sqref>
        </x14:dataValidation>
        <x14:dataValidation type="list" allowBlank="1" showInputMessage="1" showErrorMessage="1" xr:uid="{781A2478-0AD2-4769-84C5-07093D1EC128}">
          <x14:formula1>
            <xm:f>DB!$B$146:$B$148</xm:f>
          </x14:formula1>
          <xm:sqref>C57</xm:sqref>
        </x14:dataValidation>
        <x14:dataValidation type="list" allowBlank="1" showInputMessage="1" showErrorMessage="1" xr:uid="{665E6214-3ADC-467A-9895-3646872B6979}">
          <x14:formula1>
            <xm:f>DB!$B$87:$B$91</xm:f>
          </x14:formula1>
          <xm:sqref>C39</xm:sqref>
        </x14:dataValidation>
        <x14:dataValidation type="list" allowBlank="1" showInputMessage="1" showErrorMessage="1" xr:uid="{91847C03-C06B-41E6-BC51-5C1ACB4414CB}">
          <x14:formula1>
            <xm:f>DB!$B$122:$B$124</xm:f>
          </x14:formula1>
          <xm:sqref>C48</xm:sqref>
        </x14:dataValidation>
        <x14:dataValidation type="list" allowBlank="1" showInputMessage="1" showErrorMessage="1" xr:uid="{A2A9AB68-7C99-4EBD-BB2C-AB06AF20D14F}">
          <x14:formula1>
            <xm:f>DB!$B$108:$B$110</xm:f>
          </x14:formula1>
          <xm:sqref>C45</xm:sqref>
        </x14:dataValidation>
        <x14:dataValidation type="list" allowBlank="1" showInputMessage="1" showErrorMessage="1" xr:uid="{B91020DB-433B-4005-A283-5FD08F0340CB}">
          <x14:formula1>
            <xm:f>DB!$B$71:$B$72</xm:f>
          </x14:formula1>
          <xm:sqref>C35</xm:sqref>
        </x14:dataValidation>
        <x14:dataValidation type="list" allowBlank="1" showInputMessage="1" showErrorMessage="1" xr:uid="{04F7BA32-B87E-4E08-B1C2-ED8A515D48C6}">
          <x14:formula1>
            <xm:f>DB!$B$99:$B$101</xm:f>
          </x14:formula1>
          <xm:sqref>C42</xm:sqref>
        </x14:dataValidation>
        <x14:dataValidation type="list" allowBlank="1" showInputMessage="1" showErrorMessage="1" xr:uid="{3B357D39-8672-4942-8BC0-8BDD120B11D5}">
          <x14:formula1>
            <xm:f>DB!$B$111:$B$117</xm:f>
          </x14:formula1>
          <xm:sqref>C46</xm:sqref>
        </x14:dataValidation>
        <x14:dataValidation type="list" allowBlank="1" showInputMessage="1" showErrorMessage="1" xr:uid="{49930F0E-DAD4-44A5-ABC7-FC3190BB6F23}">
          <x14:formula1>
            <xm:f>DB!$B$7:$B$8</xm:f>
          </x14:formula1>
          <xm:sqref>C14</xm:sqref>
        </x14:dataValidation>
        <x14:dataValidation type="list" allowBlank="1" showInputMessage="1" showErrorMessage="1" xr:uid="{12574B58-FD96-4751-AF18-DDD63489A2B7}">
          <x14:formula1>
            <xm:f>DB!$B$92:$B$94</xm:f>
          </x14:formula1>
          <xm:sqref>C40</xm:sqref>
        </x14:dataValidation>
        <x14:dataValidation type="list" allowBlank="1" showInputMessage="1" showErrorMessage="1" xr:uid="{97076D9F-9636-4FC2-8286-745808E612A0}">
          <x14:formula1>
            <xm:f>DB!$B$102:$B$104</xm:f>
          </x14:formula1>
          <xm:sqref>C43</xm:sqref>
        </x14:dataValidation>
        <x14:dataValidation type="list" allowBlank="1" showInputMessage="1" showErrorMessage="1" xr:uid="{5DF566A7-C5FD-4E83-A01A-4B89D12D5242}">
          <x14:formula1>
            <xm:f>DB!$B$27:$B$29</xm:f>
          </x14:formula1>
          <xm:sqref>C21</xm:sqref>
        </x14:dataValidation>
        <x14:dataValidation type="list" allowBlank="1" showInputMessage="1" showErrorMessage="1" xr:uid="{D04BEFEB-BAA8-4805-8AE5-8BD0FB10B06B}">
          <x14:formula1>
            <xm:f>DB!$B$68:$B$69</xm:f>
          </x14:formula1>
          <xm:sqref>C34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1E1A9-8378-4B11-8F07-6730BBAEB9E3}">
  <sheetPr codeName="Feuil2">
    <pageSetUpPr fitToPage="1"/>
  </sheetPr>
  <dimension ref="A1:V11"/>
  <sheetViews>
    <sheetView view="pageLayout" topLeftCell="A26" zoomScale="80" zoomScaleNormal="100" zoomScalePageLayoutView="80" workbookViewId="0">
      <selection activeCell="C5" sqref="C5"/>
    </sheetView>
  </sheetViews>
  <sheetFormatPr defaultColWidth="11.453125" defaultRowHeight="14.5"/>
  <cols>
    <col min="1" max="1" width="5.1796875" customWidth="1"/>
    <col min="2" max="2" width="60.81640625" customWidth="1"/>
    <col min="4" max="4" width="53.81640625" customWidth="1"/>
    <col min="5" max="5" width="62.81640625" customWidth="1"/>
  </cols>
  <sheetData>
    <row r="1" spans="1:22" ht="32.5" customHeight="1">
      <c r="A1" s="163" t="s">
        <v>460</v>
      </c>
      <c r="B1" s="163"/>
      <c r="C1" s="163"/>
      <c r="D1" s="163"/>
      <c r="E1" s="163"/>
    </row>
    <row r="3" spans="1:22" ht="34.5" customHeight="1">
      <c r="A3" s="154" t="s">
        <v>101</v>
      </c>
      <c r="B3" s="155"/>
      <c r="C3" s="155"/>
      <c r="D3" s="87" t="s">
        <v>102</v>
      </c>
      <c r="E3" s="87" t="s">
        <v>15</v>
      </c>
      <c r="F3" s="32"/>
      <c r="G3" s="71"/>
      <c r="H3" s="71"/>
      <c r="I3" s="71"/>
      <c r="J3" s="71"/>
      <c r="K3" s="71"/>
      <c r="L3" s="71"/>
      <c r="M3" s="71"/>
      <c r="N3" s="32"/>
      <c r="O3" s="32"/>
      <c r="P3" s="32"/>
      <c r="Q3" s="32"/>
      <c r="R3" s="32"/>
      <c r="S3" s="32"/>
      <c r="T3" s="32"/>
      <c r="U3" s="32"/>
      <c r="V3" s="32"/>
    </row>
    <row r="4" spans="1:22">
      <c r="A4" s="26"/>
      <c r="B4" s="26"/>
      <c r="C4" s="26"/>
      <c r="D4" s="26"/>
      <c r="E4" s="26"/>
      <c r="F4" s="32"/>
      <c r="G4" s="71"/>
      <c r="H4" s="71"/>
      <c r="I4" s="71"/>
      <c r="J4" s="71"/>
      <c r="K4" s="71"/>
      <c r="L4" s="71"/>
      <c r="M4" s="71"/>
      <c r="N4" s="32"/>
      <c r="O4" s="32"/>
      <c r="P4" s="32"/>
      <c r="Q4" s="32"/>
      <c r="R4" s="32"/>
      <c r="S4" s="32"/>
      <c r="T4" s="32"/>
      <c r="U4" s="32"/>
      <c r="V4" s="32"/>
    </row>
    <row r="5" spans="1:22" s="26" customFormat="1" ht="30" customHeight="1">
      <c r="A5" s="33" t="s">
        <v>103</v>
      </c>
      <c r="B5" s="34" t="s">
        <v>104</v>
      </c>
      <c r="C5" s="50"/>
      <c r="D5" s="38" t="e">
        <f>VLOOKUP(C5,DB!$B$151:$D$153,2,FALSE)</f>
        <v>#N/A</v>
      </c>
      <c r="E5" s="38" t="e">
        <f>VLOOKUP(C5,DB!$B$151:$D$153,3,FALSE)</f>
        <v>#N/A</v>
      </c>
      <c r="F5" s="73"/>
      <c r="G5" s="74"/>
      <c r="H5" s="74"/>
      <c r="I5" s="74"/>
      <c r="J5" s="74"/>
      <c r="K5" s="74"/>
      <c r="L5" s="74"/>
      <c r="M5" s="74"/>
      <c r="N5" s="73"/>
      <c r="O5" s="73"/>
      <c r="P5" s="73"/>
      <c r="Q5" s="73"/>
      <c r="R5" s="73"/>
      <c r="S5" s="73"/>
      <c r="T5" s="73"/>
      <c r="U5" s="73"/>
      <c r="V5" s="73"/>
    </row>
    <row r="6" spans="1:22" s="26" customFormat="1" ht="30" customHeight="1">
      <c r="A6" s="33" t="s">
        <v>105</v>
      </c>
      <c r="B6" s="34" t="s">
        <v>106</v>
      </c>
      <c r="C6" s="50"/>
      <c r="D6" s="38" t="e">
        <f>VLOOKUP(C6,DB!$B$154:$D$156,2,FALSE)</f>
        <v>#N/A</v>
      </c>
      <c r="E6" s="38" t="e">
        <f>VLOOKUP(C6,DB!$B$154:$D$156,3,FALSE)</f>
        <v>#N/A</v>
      </c>
      <c r="F6" s="73"/>
      <c r="G6" s="74"/>
      <c r="H6" s="74"/>
      <c r="I6" s="74"/>
      <c r="J6" s="74"/>
      <c r="K6" s="74"/>
      <c r="L6" s="74"/>
      <c r="M6" s="74"/>
      <c r="N6" s="73"/>
      <c r="O6" s="73"/>
      <c r="P6" s="73"/>
      <c r="Q6" s="73"/>
      <c r="R6" s="73"/>
      <c r="S6" s="73"/>
      <c r="T6" s="73"/>
      <c r="U6" s="73"/>
      <c r="V6" s="73"/>
    </row>
    <row r="7" spans="1:22" s="26" customFormat="1" ht="30" customHeight="1">
      <c r="A7" s="33" t="s">
        <v>107</v>
      </c>
      <c r="B7" s="34" t="s">
        <v>108</v>
      </c>
      <c r="C7" s="50"/>
      <c r="D7" s="38" t="e">
        <f>VLOOKUP(C7,DB!$B$157:$D$159,2,FALSE)</f>
        <v>#N/A</v>
      </c>
      <c r="E7" s="38" t="e">
        <f>VLOOKUP(C7,DB!$B$157:$D$159,3,FALSE)</f>
        <v>#N/A</v>
      </c>
      <c r="F7" s="73"/>
      <c r="G7" s="74"/>
      <c r="H7" s="74"/>
      <c r="I7" s="74"/>
      <c r="J7" s="74"/>
      <c r="K7" s="74"/>
      <c r="L7" s="74"/>
      <c r="M7" s="74"/>
      <c r="N7" s="73"/>
      <c r="O7" s="73"/>
      <c r="P7" s="73"/>
      <c r="Q7" s="73"/>
      <c r="R7" s="73"/>
      <c r="S7" s="73"/>
      <c r="T7" s="73"/>
      <c r="U7" s="73"/>
      <c r="V7" s="73"/>
    </row>
    <row r="8" spans="1:22" s="26" customFormat="1" ht="30" customHeight="1">
      <c r="A8" s="33" t="s">
        <v>109</v>
      </c>
      <c r="B8" s="34" t="s">
        <v>110</v>
      </c>
      <c r="C8" s="50"/>
      <c r="D8" s="38" t="e">
        <f>VLOOKUP(C8,DB!$B$160:$D$162,2,FALSE)</f>
        <v>#N/A</v>
      </c>
      <c r="E8" s="38" t="e">
        <f>VLOOKUP(C8,DB!$B$160:$D$162,3,FALSE)</f>
        <v>#N/A</v>
      </c>
      <c r="F8" s="73"/>
      <c r="G8" s="74"/>
      <c r="H8" s="74"/>
      <c r="I8" s="74"/>
      <c r="J8" s="74"/>
      <c r="K8" s="74"/>
      <c r="L8" s="74"/>
      <c r="M8" s="74"/>
      <c r="N8" s="73"/>
      <c r="O8" s="73"/>
      <c r="P8" s="73"/>
      <c r="Q8" s="73"/>
      <c r="R8" s="73"/>
      <c r="S8" s="73"/>
      <c r="T8" s="73"/>
      <c r="U8" s="73"/>
      <c r="V8" s="73"/>
    </row>
    <row r="9" spans="1:22" s="26" customFormat="1" ht="30" customHeight="1">
      <c r="A9" s="33" t="s">
        <v>111</v>
      </c>
      <c r="B9" s="34" t="s">
        <v>112</v>
      </c>
      <c r="C9" s="50"/>
      <c r="D9" s="38" t="e">
        <f>VLOOKUP(C9,DB!$B$163:$D$165,2,FALSE)</f>
        <v>#N/A</v>
      </c>
      <c r="E9" s="38" t="e">
        <f>VLOOKUP(C9,DB!$B$163:$D$165,3,FALSE)</f>
        <v>#N/A</v>
      </c>
      <c r="F9" s="73"/>
      <c r="G9" s="74"/>
      <c r="H9" s="74"/>
      <c r="I9" s="74"/>
      <c r="J9" s="74"/>
      <c r="K9" s="74"/>
      <c r="L9" s="74"/>
      <c r="M9" s="74"/>
      <c r="N9" s="73"/>
      <c r="O9" s="73"/>
      <c r="P9" s="73"/>
      <c r="Q9" s="73"/>
      <c r="R9" s="73"/>
      <c r="S9" s="73"/>
      <c r="T9" s="73"/>
      <c r="U9" s="73"/>
      <c r="V9" s="73"/>
    </row>
    <row r="10" spans="1:22" s="26" customFormat="1" ht="30" customHeight="1">
      <c r="A10" s="33" t="s">
        <v>113</v>
      </c>
      <c r="B10" s="34" t="s">
        <v>114</v>
      </c>
      <c r="C10" s="50"/>
      <c r="D10" s="38" t="e">
        <f>VLOOKUP(C10,DB!$B$166:$D$168,2,FALSE)</f>
        <v>#N/A</v>
      </c>
      <c r="E10" s="38" t="e">
        <f>VLOOKUP(C10,DB!$B$166:$D$168,3,FALSE)</f>
        <v>#N/A</v>
      </c>
      <c r="F10" s="73"/>
      <c r="G10" s="74"/>
      <c r="H10" s="74"/>
      <c r="I10" s="74"/>
      <c r="J10" s="74"/>
      <c r="K10" s="74"/>
      <c r="L10" s="74"/>
      <c r="M10" s="74"/>
      <c r="N10" s="73"/>
      <c r="O10" s="73"/>
      <c r="P10" s="73"/>
      <c r="Q10" s="73"/>
      <c r="R10" s="73"/>
      <c r="S10" s="73"/>
      <c r="T10" s="73"/>
      <c r="U10" s="73"/>
      <c r="V10" s="73"/>
    </row>
    <row r="11" spans="1:22" s="26" customFormat="1" ht="30" customHeight="1">
      <c r="A11" s="33" t="s">
        <v>115</v>
      </c>
      <c r="B11" s="34" t="s">
        <v>116</v>
      </c>
      <c r="C11" s="50"/>
      <c r="D11" s="38" t="e">
        <f>VLOOKUP(C11,DB!$B$169:$D$171,2,FALSE)</f>
        <v>#N/A</v>
      </c>
      <c r="E11" s="38" t="e">
        <f>VLOOKUP(C11,DB!$B$169:$D$171,3,FALSE)</f>
        <v>#N/A</v>
      </c>
      <c r="F11" s="73"/>
      <c r="G11" s="74"/>
      <c r="H11" s="74"/>
      <c r="I11" s="74"/>
      <c r="J11" s="74"/>
      <c r="K11" s="74"/>
      <c r="L11" s="74"/>
      <c r="M11" s="74"/>
      <c r="N11" s="73"/>
      <c r="O11" s="73"/>
      <c r="P11" s="73"/>
      <c r="Q11" s="73"/>
      <c r="R11" s="73"/>
      <c r="S11" s="73"/>
      <c r="T11" s="73"/>
      <c r="U11" s="73"/>
      <c r="V11" s="73"/>
    </row>
  </sheetData>
  <mergeCells count="2">
    <mergeCell ref="A3:C3"/>
    <mergeCell ref="A1:E1"/>
  </mergeCells>
  <phoneticPr fontId="5" type="noConversion"/>
  <pageMargins left="0.70866141732283472" right="0.70866141732283472" top="0.74803149606299213" bottom="0.74803149606299213" header="0.31496062992125984" footer="0.31496062992125984"/>
  <pageSetup paperSize="9" scale="67" orientation="landscape" r:id="rId1"/>
  <headerFooter>
    <oddHeader>&amp;LAcceptation et maintien de la mission  
Identification : CL-3.1&amp;CChecklist acceptation client &amp;RDate de version : 15/12/2022
Page : &amp;P/&amp;N</oddHeader>
    <oddFooter>&amp;L© Tous droits réservés – ICCI, version du 30/08/2022</oddFooter>
  </headerFooter>
  <extLst>
    <ext xmlns:x14="http://schemas.microsoft.com/office/spreadsheetml/2009/9/main" uri="{78C0D931-6437-407d-A8EE-F0AAD7539E65}">
      <x14:conditionalFormattings>
        <x14:conditionalFormatting xmlns:xm="http://schemas.microsoft.com/office/excel/2006/main">
          <x14:cfRule type="cellIs" priority="15" operator="equal" id="{9A11D485-3142-4032-9B60-E5F059B94EB1}">
            <xm:f>DB!$C$152</xm:f>
            <x14:dxf>
              <fill>
                <patternFill>
                  <bgColor rgb="FFFF0000"/>
                </patternFill>
              </fill>
            </x14:dxf>
          </x14:cfRule>
          <x14:cfRule type="cellIs" priority="16" operator="equal" id="{F568C937-29EF-490E-92F4-BBF37EDB3689}">
            <xm:f>DB!$C$151</xm:f>
            <x14:dxf>
              <fill>
                <patternFill>
                  <bgColor rgb="FF92D050"/>
                </patternFill>
              </fill>
            </x14:dxf>
          </x14:cfRule>
          <xm:sqref>D5:D8</xm:sqref>
        </x14:conditionalFormatting>
        <x14:conditionalFormatting xmlns:xm="http://schemas.microsoft.com/office/excel/2006/main">
          <x14:cfRule type="cellIs" priority="13" operator="equal" id="{8C6E2A1A-FBCA-4BD7-8AF0-E8B737F77804}">
            <xm:f>DB!$D$152</xm:f>
            <x14:dxf>
              <fill>
                <patternFill>
                  <bgColor rgb="FFFFC000"/>
                </patternFill>
              </fill>
            </x14:dxf>
          </x14:cfRule>
          <x14:cfRule type="cellIs" priority="14" operator="equal" id="{B8D0FD8F-8532-40CB-BFCB-F5FDACC5B64F}">
            <xm:f>DB!$D$151</xm:f>
            <x14:dxf>
              <fill>
                <patternFill>
                  <bgColor rgb="FFFFC000"/>
                </patternFill>
              </fill>
            </x14:dxf>
          </x14:cfRule>
          <xm:sqref>E5:E8</xm:sqref>
        </x14:conditionalFormatting>
        <x14:conditionalFormatting xmlns:xm="http://schemas.microsoft.com/office/excel/2006/main">
          <x14:cfRule type="cellIs" priority="11" operator="equal" id="{2B03BB48-7A7E-4D7F-BA4D-53B306801FA1}">
            <xm:f>DB!$C$164</xm:f>
            <x14:dxf>
              <fill>
                <patternFill>
                  <bgColor rgb="FFFF0000"/>
                </patternFill>
              </fill>
            </x14:dxf>
          </x14:cfRule>
          <x14:cfRule type="cellIs" priority="12" operator="equal" id="{244454F0-7D85-41FE-9E36-7195BF8F8A5B}">
            <xm:f>DB!$C$163</xm:f>
            <x14:dxf>
              <fill>
                <patternFill>
                  <bgColor rgb="FF92D050"/>
                </patternFill>
              </fill>
            </x14:dxf>
          </x14:cfRule>
          <xm:sqref>D9</xm:sqref>
        </x14:conditionalFormatting>
        <x14:conditionalFormatting xmlns:xm="http://schemas.microsoft.com/office/excel/2006/main">
          <x14:cfRule type="cellIs" priority="9" operator="equal" id="{784D9C59-5F68-4A1B-A3C4-1DA8F0F9F274}">
            <xm:f>DB!$D$164</xm:f>
            <x14:dxf>
              <fill>
                <patternFill>
                  <bgColor rgb="FFFFC000"/>
                </patternFill>
              </fill>
            </x14:dxf>
          </x14:cfRule>
          <x14:cfRule type="cellIs" priority="10" operator="equal" id="{91ADC09F-261E-456F-86D2-D1417D47B014}">
            <xm:f>DB!$D$163</xm:f>
            <x14:dxf>
              <fill>
                <patternFill>
                  <bgColor rgb="FF92D050"/>
                </patternFill>
              </fill>
            </x14:dxf>
          </x14:cfRule>
          <xm:sqref>E9</xm:sqref>
        </x14:conditionalFormatting>
        <x14:conditionalFormatting xmlns:xm="http://schemas.microsoft.com/office/excel/2006/main">
          <x14:cfRule type="cellIs" priority="7" operator="equal" id="{4EC22191-B667-4EF3-9437-44C72C304F36}">
            <xm:f>DB!$C$167</xm:f>
            <x14:dxf>
              <fill>
                <patternFill>
                  <bgColor rgb="FFFF0000"/>
                </patternFill>
              </fill>
            </x14:dxf>
          </x14:cfRule>
          <x14:cfRule type="cellIs" priority="8" operator="equal" id="{7C00A3B1-56C9-483B-9E78-6C0DF65F5A7D}">
            <xm:f>DB!$C$166</xm:f>
            <x14:dxf>
              <fill>
                <patternFill>
                  <bgColor rgb="FF92D050"/>
                </patternFill>
              </fill>
            </x14:dxf>
          </x14:cfRule>
          <xm:sqref>D10</xm:sqref>
        </x14:conditionalFormatting>
        <x14:conditionalFormatting xmlns:xm="http://schemas.microsoft.com/office/excel/2006/main">
          <x14:cfRule type="cellIs" priority="5" operator="equal" id="{2A644153-5384-4859-B6D3-82E5A93D2ABE}">
            <xm:f>DB!$D$167</xm:f>
            <x14:dxf>
              <fill>
                <patternFill>
                  <bgColor rgb="FFFFC000"/>
                </patternFill>
              </fill>
            </x14:dxf>
          </x14:cfRule>
          <x14:cfRule type="cellIs" priority="6" operator="equal" id="{33B6931A-BD16-4A4A-BDFA-FB116A612CC2}">
            <xm:f>DB!$D$166</xm:f>
            <x14:dxf>
              <fill>
                <patternFill>
                  <bgColor rgb="FF92D050"/>
                </patternFill>
              </fill>
            </x14:dxf>
          </x14:cfRule>
          <xm:sqref>E10</xm:sqref>
        </x14:conditionalFormatting>
        <x14:conditionalFormatting xmlns:xm="http://schemas.microsoft.com/office/excel/2006/main">
          <x14:cfRule type="cellIs" priority="3" operator="equal" id="{09D2CFFE-86B6-4B74-BD58-3849095DD0C9}">
            <xm:f>DB!$C$170</xm:f>
            <x14:dxf>
              <fill>
                <patternFill>
                  <bgColor rgb="FFFF0000"/>
                </patternFill>
              </fill>
            </x14:dxf>
          </x14:cfRule>
          <x14:cfRule type="cellIs" priority="4" operator="equal" id="{B82F4CC2-8314-47BB-960A-7E90D4C754BB}">
            <xm:f>DB!$C$169</xm:f>
            <x14:dxf>
              <fill>
                <patternFill>
                  <bgColor rgb="FF92D050"/>
                </patternFill>
              </fill>
            </x14:dxf>
          </x14:cfRule>
          <xm:sqref>D11</xm:sqref>
        </x14:conditionalFormatting>
        <x14:conditionalFormatting xmlns:xm="http://schemas.microsoft.com/office/excel/2006/main">
          <x14:cfRule type="cellIs" priority="1" operator="equal" id="{6D135746-8635-4DFD-AB80-7123AEEEAD02}">
            <xm:f>DB!$D$170</xm:f>
            <x14:dxf>
              <fill>
                <patternFill>
                  <bgColor rgb="FFFFC000"/>
                </patternFill>
              </fill>
            </x14:dxf>
          </x14:cfRule>
          <x14:cfRule type="cellIs" priority="2" operator="equal" id="{79E31DF8-B8FC-4F7B-9AB7-914B86201384}">
            <xm:f>DB!$D$169</xm:f>
            <x14:dxf>
              <fill>
                <patternFill>
                  <bgColor rgb="FF92D050"/>
                </patternFill>
              </fill>
            </x14:dxf>
          </x14:cfRule>
          <xm:sqref>E11</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r:uid="{61F658B8-80A5-4C59-A6EC-B182DE32EED1}">
          <x14:formula1>
            <xm:f>DB!$B$169:$B$171</xm:f>
          </x14:formula1>
          <xm:sqref>C11</xm:sqref>
        </x14:dataValidation>
        <x14:dataValidation type="list" allowBlank="1" showInputMessage="1" showErrorMessage="1" xr:uid="{BF13957F-4F9D-453E-924C-212764A5DBC2}">
          <x14:formula1>
            <xm:f>DB!$B$166:$B$168</xm:f>
          </x14:formula1>
          <xm:sqref>C10</xm:sqref>
        </x14:dataValidation>
        <x14:dataValidation type="list" allowBlank="1" showInputMessage="1" showErrorMessage="1" xr:uid="{4D6A4671-BC59-48D3-861C-185E08F3E8AC}">
          <x14:formula1>
            <xm:f>DB!$B$163:$B$165</xm:f>
          </x14:formula1>
          <xm:sqref>C9</xm:sqref>
        </x14:dataValidation>
        <x14:dataValidation type="list" allowBlank="1" showInputMessage="1" showErrorMessage="1" xr:uid="{9B3370D6-73A1-41B0-B2CE-C9EE9041EFEC}">
          <x14:formula1>
            <xm:f>DB!$B$151:$B$153</xm:f>
          </x14:formula1>
          <xm:sqref>C5:C8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F0E4-11C9-4D62-9A23-77C136D47A4F}">
  <sheetPr codeName="Feuil3">
    <pageSetUpPr fitToPage="1"/>
  </sheetPr>
  <dimension ref="A1:J74"/>
  <sheetViews>
    <sheetView view="pageLayout" topLeftCell="B30" zoomScaleNormal="80" workbookViewId="0">
      <selection activeCell="D4" sqref="D4"/>
    </sheetView>
  </sheetViews>
  <sheetFormatPr defaultColWidth="11.453125" defaultRowHeight="14.5"/>
  <cols>
    <col min="1" max="1" width="6.453125" style="100" customWidth="1"/>
    <col min="2" max="2" width="86.81640625" style="100" customWidth="1"/>
    <col min="3" max="3" width="16.54296875" style="101" customWidth="1"/>
    <col min="4" max="4" width="41.81640625" style="102" customWidth="1"/>
    <col min="5" max="8" width="11.453125" style="90"/>
    <col min="9" max="9" width="11.453125" style="90" customWidth="1"/>
    <col min="10" max="10" width="11.453125" style="90" hidden="1" customWidth="1"/>
    <col min="11" max="11" width="11.453125" style="90" customWidth="1"/>
    <col min="12" max="16384" width="11.453125" style="90"/>
  </cols>
  <sheetData>
    <row r="1" spans="1:10">
      <c r="A1" s="164" t="s">
        <v>459</v>
      </c>
      <c r="B1" s="164"/>
      <c r="C1" s="164"/>
      <c r="D1" s="164"/>
      <c r="E1" s="164"/>
    </row>
    <row r="2" spans="1:10" ht="15" thickBot="1"/>
    <row r="3" spans="1:10" ht="45" customHeight="1" thickBot="1">
      <c r="A3" s="103" t="s">
        <v>20</v>
      </c>
      <c r="B3" s="179" t="s">
        <v>396</v>
      </c>
      <c r="C3" s="178"/>
      <c r="D3" s="104" t="s">
        <v>45</v>
      </c>
      <c r="E3" s="102"/>
    </row>
    <row r="4" spans="1:10" ht="54.75" customHeight="1" thickBot="1">
      <c r="A4" s="105" t="s">
        <v>23</v>
      </c>
      <c r="B4" s="179" t="s">
        <v>397</v>
      </c>
      <c r="C4" s="179"/>
      <c r="D4" s="104" t="s">
        <v>45</v>
      </c>
      <c r="E4" s="102"/>
    </row>
    <row r="5" spans="1:10" ht="45" customHeight="1" thickBot="1">
      <c r="A5" s="106" t="s">
        <v>117</v>
      </c>
      <c r="B5" s="178" t="s">
        <v>456</v>
      </c>
      <c r="C5" s="178"/>
      <c r="D5" s="104" t="s">
        <v>22</v>
      </c>
      <c r="E5" s="102"/>
    </row>
    <row r="7" spans="1:10">
      <c r="C7" s="101" t="s">
        <v>165</v>
      </c>
      <c r="J7" s="90" t="s">
        <v>45</v>
      </c>
    </row>
    <row r="8" spans="1:10">
      <c r="J8" s="90" t="s">
        <v>22</v>
      </c>
    </row>
    <row r="9" spans="1:10" ht="15" thickBot="1">
      <c r="J9" s="90" t="s">
        <v>118</v>
      </c>
    </row>
    <row r="10" spans="1:10" ht="53.25" customHeight="1" thickBot="1">
      <c r="A10" s="175" t="s">
        <v>119</v>
      </c>
      <c r="B10" s="182"/>
      <c r="C10" s="17" t="s">
        <v>120</v>
      </c>
      <c r="D10" s="2" t="s">
        <v>121</v>
      </c>
    </row>
    <row r="11" spans="1:10" ht="52.5" customHeight="1" thickBot="1">
      <c r="A11" s="107">
        <v>1.1000000000000001</v>
      </c>
      <c r="B11" s="108" t="s">
        <v>122</v>
      </c>
      <c r="C11" s="109" t="s">
        <v>22</v>
      </c>
      <c r="D11" s="110"/>
    </row>
    <row r="12" spans="1:10" ht="16" thickBot="1">
      <c r="A12" s="111"/>
      <c r="B12" s="112"/>
      <c r="C12" s="113"/>
    </row>
    <row r="13" spans="1:10" ht="57.75" customHeight="1" thickBot="1">
      <c r="A13" s="175" t="s">
        <v>123</v>
      </c>
      <c r="B13" s="177"/>
      <c r="C13" s="18" t="s">
        <v>120</v>
      </c>
      <c r="D13" s="1" t="s">
        <v>121</v>
      </c>
    </row>
    <row r="14" spans="1:10" ht="31.5" customHeight="1" thickBot="1">
      <c r="A14" s="169" t="s">
        <v>124</v>
      </c>
      <c r="B14" s="169"/>
      <c r="C14" s="169"/>
      <c r="D14" s="170"/>
    </row>
    <row r="15" spans="1:10" ht="30.75" customHeight="1" thickBot="1">
      <c r="A15" s="171" t="s">
        <v>427</v>
      </c>
      <c r="B15" s="171"/>
      <c r="C15" s="171"/>
      <c r="D15" s="172"/>
    </row>
    <row r="16" spans="1:10" ht="58.5" customHeight="1">
      <c r="A16" s="114" t="s">
        <v>47</v>
      </c>
      <c r="B16" s="136" t="s">
        <v>414</v>
      </c>
      <c r="C16" s="19" t="str">
        <f>+IF(+$D$3="Oui","Non","")</f>
        <v>Non</v>
      </c>
      <c r="D16" s="13"/>
    </row>
    <row r="17" spans="1:4" ht="42.75" customHeight="1">
      <c r="A17" s="115" t="s">
        <v>50</v>
      </c>
      <c r="B17" s="137" t="s">
        <v>415</v>
      </c>
      <c r="C17" s="19" t="str">
        <f t="shared" ref="C17:C36" si="0">+IF(+$D$3="Oui","Non","")</f>
        <v>Non</v>
      </c>
      <c r="D17" s="9"/>
    </row>
    <row r="18" spans="1:4" ht="99.75" customHeight="1">
      <c r="A18" s="115" t="s">
        <v>53</v>
      </c>
      <c r="B18" s="138" t="s">
        <v>416</v>
      </c>
      <c r="C18" s="19" t="str">
        <f t="shared" si="0"/>
        <v>Non</v>
      </c>
      <c r="D18" s="10"/>
    </row>
    <row r="19" spans="1:4" ht="84.75" customHeight="1">
      <c r="A19" s="115" t="s">
        <v>56</v>
      </c>
      <c r="B19" s="139" t="s">
        <v>417</v>
      </c>
      <c r="C19" s="19" t="str">
        <f t="shared" si="0"/>
        <v>Non</v>
      </c>
      <c r="D19" s="10"/>
    </row>
    <row r="20" spans="1:4" ht="118" customHeight="1">
      <c r="A20" s="115" t="s">
        <v>58</v>
      </c>
      <c r="B20" s="138" t="s">
        <v>418</v>
      </c>
      <c r="C20" s="19" t="str">
        <f t="shared" si="0"/>
        <v>Non</v>
      </c>
      <c r="D20" s="10"/>
    </row>
    <row r="21" spans="1:4" ht="33.5" customHeight="1">
      <c r="A21" s="115" t="s">
        <v>61</v>
      </c>
      <c r="B21" s="139" t="s">
        <v>419</v>
      </c>
      <c r="C21" s="19" t="str">
        <f t="shared" si="0"/>
        <v>Non</v>
      </c>
      <c r="D21" s="10"/>
    </row>
    <row r="22" spans="1:4" ht="42" customHeight="1">
      <c r="A22" s="115" t="s">
        <v>64</v>
      </c>
      <c r="B22" s="139" t="s">
        <v>409</v>
      </c>
      <c r="C22" s="19" t="str">
        <f t="shared" si="0"/>
        <v>Non</v>
      </c>
      <c r="D22" s="10"/>
    </row>
    <row r="23" spans="1:4" ht="30" customHeight="1">
      <c r="A23" s="115" t="s">
        <v>125</v>
      </c>
      <c r="B23" s="139" t="s">
        <v>410</v>
      </c>
      <c r="C23" s="19" t="str">
        <f t="shared" si="0"/>
        <v>Non</v>
      </c>
      <c r="D23" s="10"/>
    </row>
    <row r="24" spans="1:4" ht="69" customHeight="1">
      <c r="A24" s="115" t="s">
        <v>67</v>
      </c>
      <c r="B24" s="138" t="s">
        <v>398</v>
      </c>
      <c r="C24" s="19" t="str">
        <f t="shared" si="0"/>
        <v>Non</v>
      </c>
      <c r="D24" s="10"/>
    </row>
    <row r="25" spans="1:4" ht="34" customHeight="1">
      <c r="A25" s="115" t="s">
        <v>70</v>
      </c>
      <c r="B25" s="136" t="s">
        <v>420</v>
      </c>
      <c r="C25" s="19" t="str">
        <f t="shared" si="0"/>
        <v>Non</v>
      </c>
      <c r="D25" s="11"/>
    </row>
    <row r="26" spans="1:4" ht="35" customHeight="1">
      <c r="A26" s="115" t="s">
        <v>72</v>
      </c>
      <c r="B26" s="139" t="s">
        <v>126</v>
      </c>
      <c r="C26" s="19" t="str">
        <f t="shared" si="0"/>
        <v>Non</v>
      </c>
      <c r="D26" s="10"/>
    </row>
    <row r="27" spans="1:4" ht="45" customHeight="1">
      <c r="A27" s="115" t="s">
        <v>74</v>
      </c>
      <c r="B27" s="139" t="s">
        <v>421</v>
      </c>
      <c r="C27" s="19" t="str">
        <f t="shared" si="0"/>
        <v>Non</v>
      </c>
      <c r="D27" s="10"/>
    </row>
    <row r="28" spans="1:4" ht="72.75" customHeight="1">
      <c r="A28" s="115" t="s">
        <v>76</v>
      </c>
      <c r="B28" s="136" t="s">
        <v>411</v>
      </c>
      <c r="C28" s="19" t="str">
        <f t="shared" si="0"/>
        <v>Non</v>
      </c>
      <c r="D28" s="11"/>
    </row>
    <row r="29" spans="1:4" ht="48" customHeight="1">
      <c r="A29" s="115" t="s">
        <v>79</v>
      </c>
      <c r="B29" s="139" t="s">
        <v>412</v>
      </c>
      <c r="C29" s="19" t="str">
        <f t="shared" si="0"/>
        <v>Non</v>
      </c>
      <c r="D29" s="10"/>
    </row>
    <row r="30" spans="1:4" ht="44.25" customHeight="1">
      <c r="A30" s="115" t="s">
        <v>80</v>
      </c>
      <c r="B30" s="139" t="s">
        <v>413</v>
      </c>
      <c r="C30" s="19" t="str">
        <f t="shared" si="0"/>
        <v>Non</v>
      </c>
      <c r="D30" s="10"/>
    </row>
    <row r="31" spans="1:4" ht="60" customHeight="1">
      <c r="A31" s="115" t="s">
        <v>82</v>
      </c>
      <c r="B31" s="139" t="s">
        <v>422</v>
      </c>
      <c r="C31" s="19" t="str">
        <f t="shared" si="0"/>
        <v>Non</v>
      </c>
      <c r="D31" s="10"/>
    </row>
    <row r="32" spans="1:4" ht="57.75" customHeight="1">
      <c r="A32" s="115" t="s">
        <v>84</v>
      </c>
      <c r="B32" s="139" t="s">
        <v>423</v>
      </c>
      <c r="C32" s="19" t="str">
        <f t="shared" si="0"/>
        <v>Non</v>
      </c>
      <c r="D32" s="10"/>
    </row>
    <row r="33" spans="1:4" ht="31.5" customHeight="1">
      <c r="A33" s="115" t="s">
        <v>86</v>
      </c>
      <c r="B33" s="139" t="s">
        <v>424</v>
      </c>
      <c r="C33" s="19" t="str">
        <f t="shared" si="0"/>
        <v>Non</v>
      </c>
      <c r="D33" s="10"/>
    </row>
    <row r="34" spans="1:4" ht="36" customHeight="1">
      <c r="A34" s="115" t="s">
        <v>127</v>
      </c>
      <c r="B34" s="139" t="s">
        <v>128</v>
      </c>
      <c r="C34" s="19" t="str">
        <f t="shared" si="0"/>
        <v>Non</v>
      </c>
      <c r="D34" s="10"/>
    </row>
    <row r="35" spans="1:4" ht="33" customHeight="1">
      <c r="A35" s="115" t="s">
        <v>129</v>
      </c>
      <c r="B35" s="139" t="s">
        <v>425</v>
      </c>
      <c r="C35" s="19" t="str">
        <f t="shared" si="0"/>
        <v>Non</v>
      </c>
      <c r="D35" s="10"/>
    </row>
    <row r="36" spans="1:4" ht="93" customHeight="1" thickBot="1">
      <c r="A36" s="115" t="s">
        <v>130</v>
      </c>
      <c r="B36" s="140" t="s">
        <v>426</v>
      </c>
      <c r="C36" s="19" t="str">
        <f t="shared" si="0"/>
        <v>Non</v>
      </c>
      <c r="D36" s="3"/>
    </row>
    <row r="37" spans="1:4" ht="51.75" customHeight="1" thickBot="1">
      <c r="A37" s="173" t="s">
        <v>131</v>
      </c>
      <c r="B37" s="174"/>
      <c r="C37" s="20" t="s">
        <v>120</v>
      </c>
      <c r="D37" s="1" t="s">
        <v>121</v>
      </c>
    </row>
    <row r="38" spans="1:4" ht="30.75" customHeight="1">
      <c r="A38" s="114" t="s">
        <v>89</v>
      </c>
      <c r="B38" s="141" t="s">
        <v>132</v>
      </c>
      <c r="C38" s="12" t="str">
        <f>+IF(+Questionnaires!C14="Non","N/A","")</f>
        <v/>
      </c>
      <c r="D38" s="12"/>
    </row>
    <row r="39" spans="1:4" ht="42.75" customHeight="1">
      <c r="A39" s="116" t="s">
        <v>92</v>
      </c>
      <c r="B39" s="139" t="s">
        <v>133</v>
      </c>
      <c r="C39" s="10" t="str">
        <f>+IF(+Questionnaires!C14="Non","N/A","")</f>
        <v/>
      </c>
      <c r="D39" s="10"/>
    </row>
    <row r="40" spans="1:4" ht="33.75" customHeight="1">
      <c r="A40" s="116" t="s">
        <v>95</v>
      </c>
      <c r="B40" s="139" t="s">
        <v>399</v>
      </c>
      <c r="C40" s="10" t="str">
        <f>+IF(+Questionnaires!C14="Non","N/A","")</f>
        <v/>
      </c>
      <c r="D40" s="10"/>
    </row>
    <row r="41" spans="1:4" ht="33.75" customHeight="1">
      <c r="A41" s="116" t="s">
        <v>97</v>
      </c>
      <c r="B41" s="139" t="s">
        <v>134</v>
      </c>
      <c r="C41" s="10" t="str">
        <f>+IF(+Questionnaires!C14="Non","N/A","")</f>
        <v/>
      </c>
      <c r="D41" s="10"/>
    </row>
    <row r="42" spans="1:4" ht="44" thickBot="1">
      <c r="A42" s="116" t="s">
        <v>135</v>
      </c>
      <c r="B42" s="142" t="s">
        <v>400</v>
      </c>
      <c r="C42" s="3" t="str">
        <f>+IF(+Questionnaires!C14="Non","N/A","")</f>
        <v/>
      </c>
      <c r="D42" s="3"/>
    </row>
    <row r="43" spans="1:4" ht="47.25" customHeight="1" thickBot="1">
      <c r="A43" s="175" t="s">
        <v>136</v>
      </c>
      <c r="B43" s="176"/>
      <c r="C43" s="176"/>
      <c r="D43" s="177"/>
    </row>
    <row r="44" spans="1:4" ht="26.25" customHeight="1" thickBot="1">
      <c r="A44" s="180" t="s">
        <v>137</v>
      </c>
      <c r="B44" s="181"/>
      <c r="C44" s="21" t="s">
        <v>120</v>
      </c>
      <c r="D44" s="4" t="s">
        <v>121</v>
      </c>
    </row>
    <row r="45" spans="1:4" ht="24" customHeight="1" thickBot="1">
      <c r="A45" s="165" t="s">
        <v>427</v>
      </c>
      <c r="B45" s="165"/>
      <c r="C45" s="165"/>
      <c r="D45" s="166"/>
    </row>
    <row r="46" spans="1:4" ht="81.75" customHeight="1" thickBot="1">
      <c r="A46" s="115" t="s">
        <v>103</v>
      </c>
      <c r="B46" s="139" t="s">
        <v>428</v>
      </c>
      <c r="C46" s="22" t="str">
        <f>(+IF(+$D$4="Oui","Non",+IF($D$4="N/A (car pas mandat de commissaire)","N/A","")))</f>
        <v>Non</v>
      </c>
      <c r="D46" s="10"/>
    </row>
    <row r="47" spans="1:4" ht="84.75" customHeight="1">
      <c r="A47" s="115" t="s">
        <v>105</v>
      </c>
      <c r="B47" s="143" t="s">
        <v>428</v>
      </c>
      <c r="C47" s="22" t="str">
        <f>(+IF(+$D$4="Oui","Non",+IF($D$4="N/A (car pas mandat de commissaire)","N/A","")))</f>
        <v>Non</v>
      </c>
      <c r="D47" s="3"/>
    </row>
    <row r="48" spans="1:4" ht="96.75" customHeight="1">
      <c r="A48" s="115" t="s">
        <v>107</v>
      </c>
      <c r="B48" s="144" t="s">
        <v>429</v>
      </c>
      <c r="C48" s="22" t="str">
        <f t="shared" ref="C48:C63" si="1">(+IF(+$D$4="Oui","Non",+IF($D$4="N/A (car pas mandat de commissaire)","N/A","")))</f>
        <v>Non</v>
      </c>
      <c r="D48" s="14"/>
    </row>
    <row r="49" spans="1:5" ht="61.5" customHeight="1">
      <c r="A49" s="115" t="s">
        <v>109</v>
      </c>
      <c r="B49" s="144" t="s">
        <v>430</v>
      </c>
      <c r="C49" s="22" t="str">
        <f t="shared" si="1"/>
        <v>Non</v>
      </c>
      <c r="D49" s="15"/>
    </row>
    <row r="50" spans="1:5" ht="70.5" customHeight="1">
      <c r="A50" s="115" t="s">
        <v>111</v>
      </c>
      <c r="B50" s="144" t="s">
        <v>431</v>
      </c>
      <c r="C50" s="22" t="str">
        <f t="shared" si="1"/>
        <v>Non</v>
      </c>
      <c r="D50" s="3"/>
    </row>
    <row r="51" spans="1:5" ht="74.25" customHeight="1">
      <c r="A51" s="115" t="s">
        <v>113</v>
      </c>
      <c r="B51" s="144" t="s">
        <v>432</v>
      </c>
      <c r="C51" s="22" t="str">
        <f t="shared" si="1"/>
        <v>Non</v>
      </c>
      <c r="D51" s="8"/>
      <c r="E51" s="117"/>
    </row>
    <row r="52" spans="1:5" ht="34.5" customHeight="1">
      <c r="A52" s="115" t="s">
        <v>115</v>
      </c>
      <c r="B52" s="144" t="s">
        <v>433</v>
      </c>
      <c r="C52" s="22" t="str">
        <f t="shared" si="1"/>
        <v>Non</v>
      </c>
      <c r="D52" s="3"/>
    </row>
    <row r="53" spans="1:5" ht="126.75" customHeight="1">
      <c r="A53" s="115" t="s">
        <v>138</v>
      </c>
      <c r="B53" s="120" t="s">
        <v>434</v>
      </c>
      <c r="C53" s="22" t="str">
        <f t="shared" si="1"/>
        <v>Non</v>
      </c>
      <c r="D53" s="10"/>
    </row>
    <row r="54" spans="1:5" ht="358" customHeight="1">
      <c r="A54" s="115" t="s">
        <v>139</v>
      </c>
      <c r="B54" s="120" t="s">
        <v>435</v>
      </c>
      <c r="C54" s="22" t="str">
        <f t="shared" si="1"/>
        <v>Non</v>
      </c>
      <c r="D54" s="8"/>
      <c r="E54" s="117"/>
    </row>
    <row r="55" spans="1:5" ht="325.5" customHeight="1" thickBot="1">
      <c r="A55" s="115" t="s">
        <v>140</v>
      </c>
      <c r="B55" s="145" t="s">
        <v>436</v>
      </c>
      <c r="C55" s="22" t="str">
        <f t="shared" si="1"/>
        <v>Non</v>
      </c>
      <c r="D55" s="3"/>
    </row>
    <row r="56" spans="1:5" ht="99" customHeight="1">
      <c r="A56" s="115" t="s">
        <v>141</v>
      </c>
      <c r="B56" s="118" t="s">
        <v>142</v>
      </c>
      <c r="C56" s="22" t="str">
        <f t="shared" si="1"/>
        <v>Non</v>
      </c>
      <c r="D56" s="5"/>
    </row>
    <row r="57" spans="1:5" ht="36" customHeight="1">
      <c r="A57" s="115" t="s">
        <v>143</v>
      </c>
      <c r="B57" s="119" t="s">
        <v>144</v>
      </c>
      <c r="C57" s="22" t="str">
        <f t="shared" si="1"/>
        <v>Non</v>
      </c>
      <c r="D57" s="9"/>
    </row>
    <row r="58" spans="1:5" ht="50.25" customHeight="1">
      <c r="A58" s="115" t="s">
        <v>145</v>
      </c>
      <c r="B58" s="119" t="s">
        <v>146</v>
      </c>
      <c r="C58" s="22" t="str">
        <f t="shared" si="1"/>
        <v>Non</v>
      </c>
      <c r="D58" s="9"/>
    </row>
    <row r="59" spans="1:5" ht="29">
      <c r="A59" s="115" t="s">
        <v>147</v>
      </c>
      <c r="B59" s="120" t="s">
        <v>148</v>
      </c>
      <c r="C59" s="22" t="str">
        <f t="shared" si="1"/>
        <v>Non</v>
      </c>
      <c r="D59" s="9"/>
    </row>
    <row r="60" spans="1:5" ht="54" customHeight="1">
      <c r="A60" s="115" t="s">
        <v>149</v>
      </c>
      <c r="B60" s="120" t="s">
        <v>437</v>
      </c>
      <c r="C60" s="22" t="str">
        <f t="shared" si="1"/>
        <v>Non</v>
      </c>
      <c r="D60" s="16"/>
    </row>
    <row r="61" spans="1:5" ht="65.25" customHeight="1">
      <c r="A61" s="115" t="s">
        <v>150</v>
      </c>
      <c r="B61" s="121" t="s">
        <v>438</v>
      </c>
      <c r="C61" s="22" t="str">
        <f t="shared" si="1"/>
        <v>Non</v>
      </c>
      <c r="D61" s="10"/>
    </row>
    <row r="62" spans="1:5" ht="29">
      <c r="A62" s="115" t="s">
        <v>151</v>
      </c>
      <c r="B62" s="121" t="s">
        <v>152</v>
      </c>
      <c r="C62" s="22" t="str">
        <f t="shared" si="1"/>
        <v>Non</v>
      </c>
      <c r="D62" s="10"/>
    </row>
    <row r="63" spans="1:5" ht="29">
      <c r="A63" s="115" t="s">
        <v>153</v>
      </c>
      <c r="B63" s="121" t="s">
        <v>439</v>
      </c>
      <c r="C63" s="22" t="str">
        <f t="shared" si="1"/>
        <v>Non</v>
      </c>
      <c r="D63" s="10"/>
    </row>
    <row r="64" spans="1:5" ht="39.75" customHeight="1" thickBot="1">
      <c r="A64" s="115" t="s">
        <v>154</v>
      </c>
      <c r="B64" s="122" t="s">
        <v>155</v>
      </c>
      <c r="C64" s="22" t="str">
        <f>(+IF(+$D$4="Oui","Non",+IF($D$4="N/A (car pas mandat de commissaire)","N/A","")))</f>
        <v>Non</v>
      </c>
      <c r="D64" s="3"/>
    </row>
    <row r="65" spans="1:6" ht="78.75" customHeight="1" thickBot="1">
      <c r="A65" s="167" t="s">
        <v>156</v>
      </c>
      <c r="B65" s="167"/>
      <c r="C65" s="167"/>
      <c r="D65" s="168"/>
      <c r="E65" s="117"/>
    </row>
    <row r="66" spans="1:6" ht="64.5" customHeight="1">
      <c r="A66" s="123" t="s">
        <v>157</v>
      </c>
      <c r="B66" s="146" t="s">
        <v>158</v>
      </c>
      <c r="C66" s="124" t="str">
        <f>+IF(+$D$5="Non","N/A","")</f>
        <v>N/A</v>
      </c>
      <c r="D66" s="125"/>
    </row>
    <row r="67" spans="1:6" ht="48.75" customHeight="1">
      <c r="A67" s="126" t="s">
        <v>159</v>
      </c>
      <c r="B67" s="147" t="s">
        <v>440</v>
      </c>
      <c r="C67" s="127" t="str">
        <f t="shared" ref="C67:C71" si="2">+IF(+$D$5="Non","N/A","")</f>
        <v>N/A</v>
      </c>
      <c r="D67" s="128"/>
    </row>
    <row r="68" spans="1:6" ht="116.25" customHeight="1">
      <c r="A68" s="126" t="s">
        <v>160</v>
      </c>
      <c r="B68" s="148" t="s">
        <v>441</v>
      </c>
      <c r="C68" s="127" t="str">
        <f t="shared" si="2"/>
        <v>N/A</v>
      </c>
      <c r="D68" s="129"/>
    </row>
    <row r="69" spans="1:6" ht="39" customHeight="1" thickBot="1">
      <c r="A69" s="126" t="s">
        <v>161</v>
      </c>
      <c r="B69" s="147" t="s">
        <v>442</v>
      </c>
      <c r="C69" s="130" t="str">
        <f t="shared" si="2"/>
        <v>N/A</v>
      </c>
      <c r="D69" s="128"/>
    </row>
    <row r="70" spans="1:6" ht="59.25" customHeight="1">
      <c r="A70" s="126" t="s">
        <v>162</v>
      </c>
      <c r="B70" s="147" t="s">
        <v>443</v>
      </c>
      <c r="C70" s="124" t="str">
        <f t="shared" si="2"/>
        <v>N/A</v>
      </c>
      <c r="D70" s="128"/>
    </row>
    <row r="71" spans="1:6" s="100" customFormat="1" ht="51.75" customHeight="1" thickBot="1">
      <c r="A71" s="100" t="s">
        <v>163</v>
      </c>
      <c r="B71" s="149" t="s">
        <v>164</v>
      </c>
      <c r="C71" s="131" t="str">
        <f t="shared" si="2"/>
        <v>N/A</v>
      </c>
      <c r="D71" s="132"/>
    </row>
    <row r="72" spans="1:6">
      <c r="A72" s="111"/>
      <c r="B72" s="97"/>
      <c r="C72" s="133"/>
      <c r="D72" s="134"/>
      <c r="E72" s="135"/>
      <c r="F72" s="135"/>
    </row>
    <row r="74" spans="1:6" ht="15.5">
      <c r="B74" s="112" t="s">
        <v>165</v>
      </c>
    </row>
  </sheetData>
  <mergeCells count="13">
    <mergeCell ref="A1:E1"/>
    <mergeCell ref="A45:D45"/>
    <mergeCell ref="A65:D65"/>
    <mergeCell ref="A14:D14"/>
    <mergeCell ref="A15:D15"/>
    <mergeCell ref="A37:B37"/>
    <mergeCell ref="A43:D43"/>
    <mergeCell ref="B5:C5"/>
    <mergeCell ref="B3:C3"/>
    <mergeCell ref="B4:C4"/>
    <mergeCell ref="A44:B44"/>
    <mergeCell ref="A10:B10"/>
    <mergeCell ref="A13:B13"/>
  </mergeCells>
  <phoneticPr fontId="5" type="noConversion"/>
  <dataValidations disablePrompts="1" count="2">
    <dataValidation type="list" allowBlank="1" showInputMessage="1" showErrorMessage="1" sqref="C11 D4" xr:uid="{DEDDF1C6-6D4E-491E-8AED-FE52C27E4D97}">
      <formula1>$J$7:$J$9</formula1>
    </dataValidation>
    <dataValidation type="list" allowBlank="1" showInputMessage="1" showErrorMessage="1" sqref="D3 D5" xr:uid="{CE562AD4-89DD-4660-BE22-7A0737DB97A9}">
      <formula1>$J$7:$J$8</formula1>
    </dataValidation>
  </dataValidations>
  <pageMargins left="0.70866141732283472" right="0.70866141732283472" top="0.74803149606299213" bottom="0.74803149606299213" header="0.31496062992125984" footer="0.31496062992125984"/>
  <pageSetup paperSize="9" scale="53" fitToHeight="18" orientation="portrait" r:id="rId1"/>
  <headerFooter>
    <oddHeader>&amp;LAcceptation et maintien de la mission  
Identification : CL-3.1&amp;CChecklist acceptation client &amp;RDate de version : 15/12/2022
Page : &amp;P/&amp;N</oddHeader>
    <oddFooter xml:space="preserve">&amp;L© Tous droits réservés – ICCI, version du 30/08/2022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D2654-837E-4BB2-9A9E-8A5F7613A48E}">
  <sheetPr codeName="Feuil4">
    <pageSetUpPr fitToPage="1"/>
  </sheetPr>
  <dimension ref="A1:G16"/>
  <sheetViews>
    <sheetView view="pageLayout" topLeftCell="A16" zoomScaleNormal="100" workbookViewId="0">
      <selection activeCell="C16" sqref="C16"/>
    </sheetView>
  </sheetViews>
  <sheetFormatPr defaultColWidth="11.453125" defaultRowHeight="14.5"/>
  <cols>
    <col min="1" max="1" width="65.54296875" style="90" customWidth="1"/>
    <col min="2" max="2" width="16" style="90" customWidth="1"/>
    <col min="3" max="3" width="61.54296875" style="90" customWidth="1"/>
    <col min="4" max="6" width="11.453125" style="90"/>
    <col min="7" max="7" width="0" style="90" hidden="1" customWidth="1"/>
    <col min="8" max="16384" width="11.453125" style="90"/>
  </cols>
  <sheetData>
    <row r="1" spans="1:7" ht="30.5" customHeight="1">
      <c r="A1" s="183" t="s">
        <v>457</v>
      </c>
      <c r="B1" s="183"/>
      <c r="C1" s="183"/>
      <c r="D1" s="183"/>
    </row>
    <row r="3" spans="1:7" ht="32.25" customHeight="1">
      <c r="A3" s="80" t="s">
        <v>166</v>
      </c>
      <c r="B3" s="77" t="s">
        <v>120</v>
      </c>
      <c r="C3" s="81" t="s">
        <v>121</v>
      </c>
      <c r="G3" s="90" t="s">
        <v>45</v>
      </c>
    </row>
    <row r="4" spans="1:7" ht="40.5" customHeight="1">
      <c r="A4" s="99" t="s">
        <v>390</v>
      </c>
      <c r="B4" s="91"/>
      <c r="C4" s="92"/>
      <c r="G4" s="90" t="s">
        <v>22</v>
      </c>
    </row>
    <row r="5" spans="1:7" ht="38.25" customHeight="1">
      <c r="A5" s="79" t="s">
        <v>391</v>
      </c>
      <c r="B5" s="91"/>
      <c r="C5" s="92"/>
      <c r="G5" s="90" t="s">
        <v>167</v>
      </c>
    </row>
    <row r="6" spans="1:7" ht="36" customHeight="1">
      <c r="A6" s="79" t="s">
        <v>392</v>
      </c>
      <c r="B6" s="91"/>
      <c r="C6" s="92"/>
      <c r="D6" s="90" t="s">
        <v>165</v>
      </c>
    </row>
    <row r="7" spans="1:7" ht="43.5" customHeight="1">
      <c r="A7" s="79" t="s">
        <v>393</v>
      </c>
      <c r="B7" s="91"/>
      <c r="C7" s="92"/>
    </row>
    <row r="8" spans="1:7" ht="36" customHeight="1">
      <c r="A8" s="79" t="s">
        <v>394</v>
      </c>
      <c r="B8" s="91"/>
      <c r="C8" s="92"/>
    </row>
    <row r="9" spans="1:7" ht="41.25" customHeight="1">
      <c r="A9" s="79" t="s">
        <v>395</v>
      </c>
      <c r="B9" s="91"/>
      <c r="C9" s="92"/>
    </row>
    <row r="10" spans="1:7" ht="21.75" customHeight="1">
      <c r="A10" s="79" t="s">
        <v>168</v>
      </c>
      <c r="B10" s="93"/>
      <c r="C10" s="94"/>
    </row>
    <row r="11" spans="1:7" ht="33.75" customHeight="1">
      <c r="A11" s="79" t="s">
        <v>169</v>
      </c>
      <c r="B11" s="95"/>
      <c r="C11" s="96"/>
    </row>
    <row r="12" spans="1:7" ht="39" customHeight="1">
      <c r="A12" s="79" t="s">
        <v>401</v>
      </c>
      <c r="B12" s="95"/>
      <c r="C12" s="96"/>
    </row>
    <row r="13" spans="1:7" ht="51.75" customHeight="1">
      <c r="A13" s="79" t="s">
        <v>402</v>
      </c>
      <c r="B13" s="95"/>
      <c r="C13" s="96"/>
    </row>
    <row r="14" spans="1:7" ht="39" customHeight="1">
      <c r="A14" s="98" t="s">
        <v>170</v>
      </c>
      <c r="B14" s="95"/>
      <c r="C14" s="96"/>
    </row>
    <row r="15" spans="1:7" ht="58.5" customHeight="1">
      <c r="A15" s="98" t="s">
        <v>171</v>
      </c>
      <c r="B15" s="91"/>
      <c r="C15" s="96"/>
    </row>
    <row r="16" spans="1:7" ht="58.5" customHeight="1">
      <c r="A16" s="98" t="s">
        <v>389</v>
      </c>
      <c r="B16" s="91" t="s">
        <v>45</v>
      </c>
      <c r="C16" s="96"/>
    </row>
  </sheetData>
  <mergeCells count="1">
    <mergeCell ref="A1:D1"/>
  </mergeCells>
  <conditionalFormatting sqref="B4">
    <cfRule type="cellIs" dxfId="30" priority="25" operator="equal">
      <formula>"N/A"</formula>
    </cfRule>
    <cfRule type="cellIs" dxfId="29" priority="26" operator="equal">
      <formula>"Non"</formula>
    </cfRule>
    <cfRule type="cellIs" dxfId="28" priority="27" operator="equal">
      <formula>"Oui"</formula>
    </cfRule>
  </conditionalFormatting>
  <conditionalFormatting sqref="B5:B15">
    <cfRule type="cellIs" dxfId="27" priority="22" operator="equal">
      <formula>"N/A"</formula>
    </cfRule>
    <cfRule type="cellIs" dxfId="26" priority="23" operator="equal">
      <formula>"Non"</formula>
    </cfRule>
    <cfRule type="cellIs" dxfId="25" priority="24" operator="equal">
      <formula>"Oui"</formula>
    </cfRule>
  </conditionalFormatting>
  <conditionalFormatting sqref="B10:B15">
    <cfRule type="cellIs" dxfId="24" priority="8" operator="equal">
      <formula>"N/A"</formula>
    </cfRule>
    <cfRule type="cellIs" dxfId="23" priority="9" operator="equal">
      <formula>"Non"</formula>
    </cfRule>
    <cfRule type="cellIs" dxfId="22" priority="10" operator="equal">
      <formula>"Oui"</formula>
    </cfRule>
    <cfRule type="cellIs" dxfId="21" priority="21" operator="equal">
      <formula>"Oui"</formula>
    </cfRule>
  </conditionalFormatting>
  <conditionalFormatting sqref="B5">
    <cfRule type="cellIs" dxfId="20" priority="19" operator="equal">
      <formula>"Non"</formula>
    </cfRule>
    <cfRule type="cellIs" dxfId="19" priority="20" operator="equal">
      <formula>"Oui"</formula>
    </cfRule>
  </conditionalFormatting>
  <conditionalFormatting sqref="B6">
    <cfRule type="cellIs" dxfId="18" priority="17" operator="equal">
      <formula>"Non"</formula>
    </cfRule>
    <cfRule type="cellIs" dxfId="17" priority="18" operator="equal">
      <formula>"Oui"</formula>
    </cfRule>
  </conditionalFormatting>
  <conditionalFormatting sqref="B7">
    <cfRule type="cellIs" dxfId="16" priority="15" operator="equal">
      <formula>"Non"</formula>
    </cfRule>
    <cfRule type="cellIs" dxfId="15" priority="16" operator="equal">
      <formula>"Oui"</formula>
    </cfRule>
  </conditionalFormatting>
  <conditionalFormatting sqref="B8">
    <cfRule type="cellIs" dxfId="14" priority="13" operator="equal">
      <formula>"Non"</formula>
    </cfRule>
    <cfRule type="cellIs" dxfId="13" priority="14" operator="equal">
      <formula>"Oui"</formula>
    </cfRule>
  </conditionalFormatting>
  <conditionalFormatting sqref="B9">
    <cfRule type="cellIs" dxfId="12" priority="11" operator="equal">
      <formula>"Non"</formula>
    </cfRule>
    <cfRule type="cellIs" dxfId="11" priority="12" operator="equal">
      <formula>"Oui"</formula>
    </cfRule>
  </conditionalFormatting>
  <conditionalFormatting sqref="B16">
    <cfRule type="cellIs" dxfId="10" priority="5" operator="equal">
      <formula>"N/A"</formula>
    </cfRule>
    <cfRule type="cellIs" dxfId="9" priority="6" operator="equal">
      <formula>"Non"</formula>
    </cfRule>
    <cfRule type="cellIs" dxfId="8" priority="7" operator="equal">
      <formula>"Oui"</formula>
    </cfRule>
  </conditionalFormatting>
  <conditionalFormatting sqref="B16">
    <cfRule type="cellIs" dxfId="7" priority="1" operator="equal">
      <formula>"N/A"</formula>
    </cfRule>
    <cfRule type="cellIs" dxfId="6" priority="2" operator="equal">
      <formula>"Non"</formula>
    </cfRule>
    <cfRule type="cellIs" dxfId="5" priority="3" operator="equal">
      <formula>"Oui"</formula>
    </cfRule>
    <cfRule type="cellIs" dxfId="4" priority="4" operator="equal">
      <formula>"Oui"</formula>
    </cfRule>
  </conditionalFormatting>
  <dataValidations disablePrompts="1" count="1">
    <dataValidation type="list" allowBlank="1" showInputMessage="1" showErrorMessage="1" sqref="B4:B9 B11:B16" xr:uid="{E7A850BC-0C6F-4F3A-8EE9-88829524C333}">
      <formula1>$G$3:$G$5</formula1>
    </dataValidation>
  </dataValidations>
  <pageMargins left="0.70866141732283472" right="0.70866141732283472" top="0.74803149606299213" bottom="0.74803149606299213" header="0.31496062992125984" footer="0.31496062992125984"/>
  <pageSetup paperSize="9" scale="79" orientation="landscape" r:id="rId1"/>
  <headerFooter>
    <oddHeader>&amp;LAcceptation et maintien de la mission  
Identification : CL-3.1&amp;CChecklist acceptation client &amp;RDate de version : 15/12/2022
Page : &amp;P/&amp;N</oddHeader>
    <oddFooter>&amp;L© Tous droits réservés – ICCI, version du 30/08/2022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FA37A-6B53-4E8B-979F-81CEA7E87FFF}">
  <sheetPr codeName="Feuil5">
    <pageSetUpPr fitToPage="1"/>
  </sheetPr>
  <dimension ref="A1:G15"/>
  <sheetViews>
    <sheetView tabSelected="1" view="pageLayout" topLeftCell="A58" zoomScaleNormal="100" workbookViewId="0">
      <selection activeCell="A66" sqref="A66"/>
    </sheetView>
  </sheetViews>
  <sheetFormatPr defaultColWidth="11.453125" defaultRowHeight="14.5"/>
  <cols>
    <col min="1" max="1" width="66.81640625" customWidth="1"/>
    <col min="2" max="2" width="12.54296875" customWidth="1"/>
    <col min="3" max="3" width="54.1796875" customWidth="1"/>
    <col min="7" max="7" width="0" hidden="1" customWidth="1"/>
  </cols>
  <sheetData>
    <row r="1" spans="1:7" ht="34" customHeight="1">
      <c r="A1" s="163" t="s">
        <v>458</v>
      </c>
      <c r="B1" s="163"/>
      <c r="C1" s="163"/>
      <c r="D1" s="163"/>
    </row>
    <row r="3" spans="1:7" ht="36.75" customHeight="1">
      <c r="A3" s="80" t="s">
        <v>172</v>
      </c>
      <c r="B3" s="77" t="s">
        <v>120</v>
      </c>
      <c r="C3" s="81" t="s">
        <v>121</v>
      </c>
      <c r="G3" t="s">
        <v>45</v>
      </c>
    </row>
    <row r="4" spans="1:7" ht="33.75" customHeight="1">
      <c r="A4" s="79" t="s">
        <v>403</v>
      </c>
      <c r="B4" s="78"/>
      <c r="C4" s="85"/>
      <c r="G4" t="s">
        <v>22</v>
      </c>
    </row>
    <row r="5" spans="1:7" ht="42.75" customHeight="1">
      <c r="A5" s="79" t="s">
        <v>404</v>
      </c>
      <c r="B5" s="78"/>
      <c r="C5" s="85"/>
      <c r="G5" t="s">
        <v>167</v>
      </c>
    </row>
    <row r="6" spans="1:7" ht="28.5" customHeight="1">
      <c r="A6" s="79" t="s">
        <v>444</v>
      </c>
      <c r="B6" s="78"/>
      <c r="C6" s="85"/>
      <c r="D6" t="s">
        <v>165</v>
      </c>
    </row>
    <row r="7" spans="1:7" ht="42.75" customHeight="1">
      <c r="A7" s="79" t="s">
        <v>445</v>
      </c>
      <c r="B7" s="78"/>
      <c r="C7" s="85"/>
    </row>
    <row r="8" spans="1:7" ht="44.25" customHeight="1">
      <c r="A8" s="79" t="s">
        <v>405</v>
      </c>
      <c r="B8" s="78"/>
      <c r="C8" s="85"/>
    </row>
    <row r="9" spans="1:7" ht="35.25" customHeight="1">
      <c r="A9" s="79" t="s">
        <v>406</v>
      </c>
      <c r="B9" s="78"/>
      <c r="C9" s="85"/>
    </row>
    <row r="10" spans="1:7" ht="53.25" customHeight="1">
      <c r="A10" s="79" t="s">
        <v>407</v>
      </c>
      <c r="B10" s="78"/>
      <c r="C10" s="85"/>
    </row>
    <row r="11" spans="1:7" ht="49.5" customHeight="1">
      <c r="A11" s="79" t="s">
        <v>408</v>
      </c>
      <c r="B11" s="78"/>
      <c r="C11" s="85"/>
    </row>
    <row r="13" spans="1:7">
      <c r="A13" s="84" t="s">
        <v>173</v>
      </c>
    </row>
    <row r="15" spans="1:7">
      <c r="A15" t="s">
        <v>174</v>
      </c>
    </row>
  </sheetData>
  <mergeCells count="1">
    <mergeCell ref="A1:D1"/>
  </mergeCells>
  <conditionalFormatting sqref="B4">
    <cfRule type="cellIs" dxfId="3" priority="3" operator="equal">
      <formula>"Non"</formula>
    </cfRule>
    <cfRule type="cellIs" dxfId="2" priority="4" operator="equal">
      <formula>"Oui"</formula>
    </cfRule>
  </conditionalFormatting>
  <conditionalFormatting sqref="B5:B11">
    <cfRule type="cellIs" dxfId="1" priority="1" operator="equal">
      <formula>"Non"</formula>
    </cfRule>
    <cfRule type="cellIs" dxfId="0" priority="2" operator="equal">
      <formula>"Oui"</formula>
    </cfRule>
  </conditionalFormatting>
  <dataValidations disablePrompts="1" count="1">
    <dataValidation type="list" allowBlank="1" showInputMessage="1" showErrorMessage="1" sqref="B4:B11" xr:uid="{A28BB1DD-2E86-4922-B37C-11DBF2ED1414}">
      <formula1>$G$3:$G$5</formula1>
    </dataValidation>
  </dataValidations>
  <pageMargins left="0.70866141732283472" right="0.70866141732283472" top="0.74803149606299213" bottom="0.74803149606299213" header="0.31496062992125984" footer="0.31496062992125984"/>
  <pageSetup paperSize="9" scale="60" orientation="portrait" r:id="rId1"/>
  <headerFooter>
    <oddHeader>&amp;LAcceptation et maintien de la mission  
Identification : CL-3.1&amp;CChecklist acceptation client&amp;RDate de version : 15/12/2022
Page : &amp;P/&amp;N</oddHeader>
    <oddFooter>&amp;L© Tous droits réservés – ICCI, version du 30/08/2022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51EDB-C63B-402C-A865-8E3182EFBACC}">
  <sheetPr codeName="Feuil6">
    <pageSetUpPr fitToPage="1"/>
  </sheetPr>
  <dimension ref="A1:D170"/>
  <sheetViews>
    <sheetView topLeftCell="B110" zoomScale="80" zoomScaleNormal="80" workbookViewId="0">
      <selection activeCell="D142" sqref="D142"/>
    </sheetView>
  </sheetViews>
  <sheetFormatPr defaultColWidth="11.453125" defaultRowHeight="14.5"/>
  <cols>
    <col min="1" max="1" width="83.453125" customWidth="1"/>
    <col min="2" max="2" width="50.1796875" customWidth="1"/>
    <col min="3" max="3" width="67.54296875" customWidth="1"/>
    <col min="4" max="4" width="62.81640625" customWidth="1"/>
  </cols>
  <sheetData>
    <row r="1" spans="1:4">
      <c r="A1" s="7"/>
      <c r="B1" s="7" t="s">
        <v>175</v>
      </c>
      <c r="C1" s="7" t="s">
        <v>176</v>
      </c>
      <c r="D1" s="7" t="s">
        <v>177</v>
      </c>
    </row>
    <row r="3" spans="1:4">
      <c r="A3" t="s">
        <v>178</v>
      </c>
      <c r="B3" t="s">
        <v>179</v>
      </c>
      <c r="C3" t="s">
        <v>180</v>
      </c>
      <c r="D3" t="s">
        <v>181</v>
      </c>
    </row>
    <row r="4" spans="1:4">
      <c r="B4" t="s">
        <v>182</v>
      </c>
      <c r="C4" t="s">
        <v>183</v>
      </c>
      <c r="D4" t="s">
        <v>184</v>
      </c>
    </row>
    <row r="5" spans="1:4">
      <c r="B5" t="s">
        <v>19</v>
      </c>
      <c r="C5" t="s">
        <v>185</v>
      </c>
      <c r="D5" t="s">
        <v>186</v>
      </c>
    </row>
    <row r="6" spans="1:4">
      <c r="B6" t="s">
        <v>187</v>
      </c>
      <c r="C6" t="s">
        <v>188</v>
      </c>
      <c r="D6" t="s">
        <v>189</v>
      </c>
    </row>
    <row r="7" spans="1:4">
      <c r="A7" t="s">
        <v>190</v>
      </c>
      <c r="B7" t="s">
        <v>45</v>
      </c>
      <c r="C7" t="s">
        <v>191</v>
      </c>
      <c r="D7" t="s">
        <v>192</v>
      </c>
    </row>
    <row r="8" spans="1:4">
      <c r="B8" t="s">
        <v>22</v>
      </c>
      <c r="C8" t="s">
        <v>193</v>
      </c>
      <c r="D8" t="s">
        <v>193</v>
      </c>
    </row>
    <row r="9" spans="1:4">
      <c r="A9" s="31" t="s">
        <v>194</v>
      </c>
      <c r="B9" s="28"/>
      <c r="C9" s="28"/>
      <c r="D9" s="28"/>
    </row>
    <row r="10" spans="1:4">
      <c r="A10" s="32"/>
    </row>
    <row r="11" spans="1:4">
      <c r="A11" t="s">
        <v>29</v>
      </c>
      <c r="C11" t="s">
        <v>195</v>
      </c>
      <c r="D11" t="s">
        <v>196</v>
      </c>
    </row>
    <row r="12" spans="1:4">
      <c r="A12" t="s">
        <v>197</v>
      </c>
      <c r="C12" t="s">
        <v>198</v>
      </c>
      <c r="D12" t="s">
        <v>199</v>
      </c>
    </row>
    <row r="13" spans="1:4">
      <c r="A13" t="s">
        <v>200</v>
      </c>
      <c r="C13" t="s">
        <v>201</v>
      </c>
      <c r="D13" t="s">
        <v>202</v>
      </c>
    </row>
    <row r="14" spans="1:4">
      <c r="A14" t="s">
        <v>203</v>
      </c>
      <c r="C14" t="s">
        <v>204</v>
      </c>
      <c r="D14" t="s">
        <v>202</v>
      </c>
    </row>
    <row r="15" spans="1:4">
      <c r="A15" t="s">
        <v>205</v>
      </c>
      <c r="C15" t="s">
        <v>206</v>
      </c>
      <c r="D15" t="s">
        <v>202</v>
      </c>
    </row>
    <row r="16" spans="1:4">
      <c r="A16" t="s">
        <v>207</v>
      </c>
      <c r="C16" t="s">
        <v>206</v>
      </c>
      <c r="D16" t="s">
        <v>202</v>
      </c>
    </row>
    <row r="17" spans="1:4">
      <c r="A17" t="s">
        <v>208</v>
      </c>
      <c r="C17" t="s">
        <v>206</v>
      </c>
      <c r="D17" t="s">
        <v>202</v>
      </c>
    </row>
    <row r="18" spans="1:4">
      <c r="A18" t="s">
        <v>209</v>
      </c>
      <c r="C18" t="s">
        <v>210</v>
      </c>
      <c r="D18" t="s">
        <v>211</v>
      </c>
    </row>
    <row r="19" spans="1:4">
      <c r="A19" t="s">
        <v>212</v>
      </c>
      <c r="C19" t="s">
        <v>206</v>
      </c>
      <c r="D19" t="s">
        <v>202</v>
      </c>
    </row>
    <row r="20" spans="1:4">
      <c r="A20" t="s">
        <v>213</v>
      </c>
      <c r="C20" t="s">
        <v>206</v>
      </c>
      <c r="D20" t="s">
        <v>202</v>
      </c>
    </row>
    <row r="21" spans="1:4">
      <c r="A21" t="s">
        <v>214</v>
      </c>
      <c r="C21" t="s">
        <v>206</v>
      </c>
      <c r="D21" t="s">
        <v>202</v>
      </c>
    </row>
    <row r="22" spans="1:4">
      <c r="A22" t="s">
        <v>215</v>
      </c>
      <c r="C22" t="s">
        <v>206</v>
      </c>
      <c r="D22" t="s">
        <v>202</v>
      </c>
    </row>
    <row r="23" spans="1:4">
      <c r="A23" t="s">
        <v>216</v>
      </c>
      <c r="C23" t="s">
        <v>206</v>
      </c>
      <c r="D23" t="s">
        <v>202</v>
      </c>
    </row>
    <row r="24" spans="1:4">
      <c r="A24" t="s">
        <v>217</v>
      </c>
      <c r="C24" t="s">
        <v>206</v>
      </c>
      <c r="D24" t="s">
        <v>202</v>
      </c>
    </row>
    <row r="25" spans="1:4">
      <c r="A25" t="s">
        <v>218</v>
      </c>
      <c r="C25" t="s">
        <v>219</v>
      </c>
      <c r="D25" t="s">
        <v>202</v>
      </c>
    </row>
    <row r="27" spans="1:4">
      <c r="A27" s="28" t="s">
        <v>31</v>
      </c>
      <c r="B27" t="s">
        <v>22</v>
      </c>
      <c r="C27" s="52" t="s">
        <v>202</v>
      </c>
      <c r="D27" s="52" t="s">
        <v>220</v>
      </c>
    </row>
    <row r="28" spans="1:4">
      <c r="B28" t="s">
        <v>221</v>
      </c>
      <c r="C28" s="53" t="s">
        <v>222</v>
      </c>
      <c r="D28" s="53" t="s">
        <v>223</v>
      </c>
    </row>
    <row r="29" spans="1:4">
      <c r="B29" t="s">
        <v>32</v>
      </c>
      <c r="C29" s="51" t="s">
        <v>224</v>
      </c>
      <c r="D29" s="51" t="s">
        <v>224</v>
      </c>
    </row>
    <row r="30" spans="1:4">
      <c r="A30" s="28" t="s">
        <v>225</v>
      </c>
    </row>
    <row r="31" spans="1:4">
      <c r="A31" t="s">
        <v>35</v>
      </c>
      <c r="C31" s="52" t="s">
        <v>202</v>
      </c>
      <c r="D31" s="52" t="s">
        <v>226</v>
      </c>
    </row>
    <row r="32" spans="1:4">
      <c r="A32" t="s">
        <v>227</v>
      </c>
      <c r="C32" s="53" t="s">
        <v>228</v>
      </c>
      <c r="D32" s="53" t="s">
        <v>229</v>
      </c>
    </row>
    <row r="33" spans="1:4">
      <c r="A33" t="s">
        <v>230</v>
      </c>
      <c r="C33" s="52" t="s">
        <v>202</v>
      </c>
      <c r="D33" s="52" t="s">
        <v>226</v>
      </c>
    </row>
    <row r="34" spans="1:4">
      <c r="A34" t="s">
        <v>231</v>
      </c>
      <c r="C34" s="53" t="s">
        <v>232</v>
      </c>
      <c r="D34" s="53" t="s">
        <v>233</v>
      </c>
    </row>
    <row r="35" spans="1:4">
      <c r="A35" t="s">
        <v>234</v>
      </c>
      <c r="C35" s="52" t="s">
        <v>202</v>
      </c>
      <c r="D35" s="52" t="s">
        <v>226</v>
      </c>
    </row>
    <row r="36" spans="1:4">
      <c r="A36" t="s">
        <v>235</v>
      </c>
      <c r="C36" s="53" t="s">
        <v>236</v>
      </c>
      <c r="D36" s="53" t="s">
        <v>237</v>
      </c>
    </row>
    <row r="38" spans="1:4">
      <c r="A38" s="28" t="s">
        <v>238</v>
      </c>
      <c r="B38" t="s">
        <v>38</v>
      </c>
      <c r="C38" s="52" t="s">
        <v>202</v>
      </c>
      <c r="D38" s="52" t="s">
        <v>220</v>
      </c>
    </row>
    <row r="39" spans="1:4">
      <c r="B39" t="s">
        <v>239</v>
      </c>
      <c r="C39" s="53" t="s">
        <v>240</v>
      </c>
      <c r="D39" s="53" t="s">
        <v>241</v>
      </c>
    </row>
    <row r="41" spans="1:4">
      <c r="A41" s="28" t="s">
        <v>242</v>
      </c>
      <c r="B41" t="s">
        <v>22</v>
      </c>
      <c r="C41" s="52" t="s">
        <v>202</v>
      </c>
      <c r="D41" s="52" t="s">
        <v>220</v>
      </c>
    </row>
    <row r="42" spans="1:4">
      <c r="B42" t="s">
        <v>45</v>
      </c>
      <c r="C42" s="53" t="s">
        <v>243</v>
      </c>
      <c r="D42" s="53" t="s">
        <v>244</v>
      </c>
    </row>
    <row r="44" spans="1:4">
      <c r="A44" s="28" t="s">
        <v>245</v>
      </c>
      <c r="B44" t="s">
        <v>22</v>
      </c>
      <c r="C44" s="52" t="s">
        <v>202</v>
      </c>
      <c r="D44" s="52" t="s">
        <v>220</v>
      </c>
    </row>
    <row r="45" spans="1:4">
      <c r="B45" t="s">
        <v>45</v>
      </c>
      <c r="C45" s="53" t="s">
        <v>246</v>
      </c>
      <c r="D45" s="53" t="s">
        <v>247</v>
      </c>
    </row>
    <row r="47" spans="1:4">
      <c r="A47" s="28" t="s">
        <v>248</v>
      </c>
      <c r="B47" t="s">
        <v>45</v>
      </c>
      <c r="C47" s="52" t="s">
        <v>202</v>
      </c>
      <c r="D47" s="52" t="s">
        <v>220</v>
      </c>
    </row>
    <row r="48" spans="1:4">
      <c r="B48" t="s">
        <v>22</v>
      </c>
      <c r="C48" s="51" t="s">
        <v>249</v>
      </c>
      <c r="D48" s="51" t="s">
        <v>249</v>
      </c>
    </row>
    <row r="50" spans="1:4">
      <c r="A50" s="28" t="s">
        <v>446</v>
      </c>
      <c r="B50" t="s">
        <v>22</v>
      </c>
      <c r="C50" s="52" t="s">
        <v>202</v>
      </c>
      <c r="D50" s="52" t="s">
        <v>220</v>
      </c>
    </row>
    <row r="51" spans="1:4">
      <c r="B51" t="s">
        <v>45</v>
      </c>
      <c r="C51" s="53" t="s">
        <v>447</v>
      </c>
      <c r="D51" s="53" t="s">
        <v>448</v>
      </c>
    </row>
    <row r="53" spans="1:4">
      <c r="A53" s="31" t="s">
        <v>250</v>
      </c>
      <c r="B53" s="28"/>
      <c r="C53" s="28"/>
      <c r="D53" s="28"/>
    </row>
    <row r="55" spans="1:4">
      <c r="A55" s="28" t="s">
        <v>251</v>
      </c>
      <c r="B55" t="s">
        <v>49</v>
      </c>
      <c r="C55" s="52" t="s">
        <v>202</v>
      </c>
      <c r="D55" s="52" t="s">
        <v>252</v>
      </c>
    </row>
    <row r="56" spans="1:4">
      <c r="B56" t="s">
        <v>253</v>
      </c>
      <c r="C56" s="53" t="s">
        <v>254</v>
      </c>
      <c r="D56" s="53" t="s">
        <v>255</v>
      </c>
    </row>
    <row r="57" spans="1:4">
      <c r="B57" t="s">
        <v>256</v>
      </c>
      <c r="C57" s="53" t="s">
        <v>257</v>
      </c>
      <c r="D57" s="53" t="s">
        <v>258</v>
      </c>
    </row>
    <row r="59" spans="1:4">
      <c r="A59" s="28" t="s">
        <v>259</v>
      </c>
      <c r="B59" t="s">
        <v>52</v>
      </c>
      <c r="C59" s="52" t="s">
        <v>202</v>
      </c>
      <c r="D59" s="52" t="s">
        <v>252</v>
      </c>
    </row>
    <row r="60" spans="1:4">
      <c r="B60" t="s">
        <v>260</v>
      </c>
      <c r="C60" s="53" t="s">
        <v>261</v>
      </c>
      <c r="D60" s="53" t="s">
        <v>262</v>
      </c>
    </row>
    <row r="61" spans="1:4">
      <c r="B61" t="s">
        <v>263</v>
      </c>
      <c r="C61" s="53" t="s">
        <v>264</v>
      </c>
      <c r="D61" s="53" t="s">
        <v>265</v>
      </c>
    </row>
    <row r="62" spans="1:4">
      <c r="B62" t="s">
        <v>449</v>
      </c>
      <c r="C62" s="55" t="s">
        <v>249</v>
      </c>
      <c r="D62" s="55" t="s">
        <v>249</v>
      </c>
    </row>
    <row r="64" spans="1:4">
      <c r="A64" s="28" t="s">
        <v>266</v>
      </c>
      <c r="B64" t="s">
        <v>450</v>
      </c>
      <c r="C64" s="53" t="s">
        <v>267</v>
      </c>
      <c r="D64" s="53" t="s">
        <v>268</v>
      </c>
    </row>
    <row r="65" spans="1:4">
      <c r="B65" t="s">
        <v>55</v>
      </c>
      <c r="C65" s="53" t="s">
        <v>269</v>
      </c>
      <c r="D65" s="53" t="s">
        <v>270</v>
      </c>
    </row>
    <row r="66" spans="1:4">
      <c r="B66" t="s">
        <v>271</v>
      </c>
      <c r="C66" s="53" t="s">
        <v>272</v>
      </c>
      <c r="D66" s="53" t="s">
        <v>273</v>
      </c>
    </row>
    <row r="67" spans="1:4">
      <c r="C67" s="89"/>
      <c r="D67" s="89"/>
    </row>
    <row r="68" spans="1:4">
      <c r="A68" s="28" t="s">
        <v>379</v>
      </c>
      <c r="B68" t="s">
        <v>22</v>
      </c>
      <c r="C68" s="52" t="s">
        <v>202</v>
      </c>
      <c r="D68" s="52" t="s">
        <v>252</v>
      </c>
    </row>
    <row r="69" spans="1:4">
      <c r="B69" t="s">
        <v>45</v>
      </c>
      <c r="C69" s="53" t="s">
        <v>380</v>
      </c>
      <c r="D69" s="53" t="s">
        <v>381</v>
      </c>
    </row>
    <row r="71" spans="1:4">
      <c r="A71" s="28" t="s">
        <v>274</v>
      </c>
      <c r="B71" t="s">
        <v>22</v>
      </c>
      <c r="C71" s="52" t="s">
        <v>202</v>
      </c>
      <c r="D71" s="52" t="s">
        <v>252</v>
      </c>
    </row>
    <row r="72" spans="1:4">
      <c r="B72" t="s">
        <v>45</v>
      </c>
      <c r="C72" s="53" t="s">
        <v>275</v>
      </c>
      <c r="D72" s="53" t="s">
        <v>276</v>
      </c>
    </row>
    <row r="74" spans="1:4">
      <c r="A74" s="28" t="s">
        <v>277</v>
      </c>
      <c r="B74" t="s">
        <v>60</v>
      </c>
      <c r="C74" s="52" t="s">
        <v>202</v>
      </c>
      <c r="D74" s="52" t="s">
        <v>252</v>
      </c>
    </row>
    <row r="75" spans="1:4">
      <c r="B75" t="s">
        <v>278</v>
      </c>
      <c r="C75" s="53" t="s">
        <v>279</v>
      </c>
      <c r="D75" s="53" t="s">
        <v>280</v>
      </c>
    </row>
    <row r="77" spans="1:4">
      <c r="A77" s="28" t="s">
        <v>281</v>
      </c>
      <c r="B77" t="s">
        <v>63</v>
      </c>
      <c r="C77" s="52" t="s">
        <v>202</v>
      </c>
      <c r="D77" s="52" t="s">
        <v>252</v>
      </c>
    </row>
    <row r="78" spans="1:4">
      <c r="B78" t="s">
        <v>282</v>
      </c>
      <c r="C78" s="53" t="s">
        <v>283</v>
      </c>
      <c r="D78" s="53" t="s">
        <v>284</v>
      </c>
    </row>
    <row r="80" spans="1:4">
      <c r="A80" s="28" t="s">
        <v>285</v>
      </c>
      <c r="B80" t="s">
        <v>66</v>
      </c>
      <c r="C80" s="52" t="s">
        <v>202</v>
      </c>
      <c r="D80" s="53" t="s">
        <v>286</v>
      </c>
    </row>
    <row r="81" spans="1:4">
      <c r="B81" t="s">
        <v>287</v>
      </c>
      <c r="C81" s="53" t="s">
        <v>288</v>
      </c>
      <c r="D81" s="53" t="s">
        <v>289</v>
      </c>
    </row>
    <row r="82" spans="1:4">
      <c r="B82" t="s">
        <v>290</v>
      </c>
      <c r="C82" s="53" t="s">
        <v>291</v>
      </c>
      <c r="D82" s="53" t="s">
        <v>289</v>
      </c>
    </row>
    <row r="84" spans="1:4">
      <c r="A84" s="28" t="s">
        <v>292</v>
      </c>
      <c r="B84" t="s">
        <v>22</v>
      </c>
      <c r="C84" s="52" t="s">
        <v>202</v>
      </c>
      <c r="D84" s="52" t="s">
        <v>252</v>
      </c>
    </row>
    <row r="85" spans="1:4">
      <c r="B85" t="s">
        <v>45</v>
      </c>
      <c r="C85" s="53" t="s">
        <v>293</v>
      </c>
      <c r="D85" s="53" t="s">
        <v>294</v>
      </c>
    </row>
    <row r="87" spans="1:4">
      <c r="A87" s="28" t="s">
        <v>452</v>
      </c>
      <c r="B87" t="s">
        <v>69</v>
      </c>
      <c r="C87" s="52" t="s">
        <v>202</v>
      </c>
      <c r="D87" s="52" t="s">
        <v>252</v>
      </c>
    </row>
    <row r="88" spans="1:4">
      <c r="B88" t="s">
        <v>295</v>
      </c>
      <c r="C88" s="51" t="s">
        <v>296</v>
      </c>
      <c r="D88" s="53" t="s">
        <v>451</v>
      </c>
    </row>
    <row r="89" spans="1:4">
      <c r="B89" t="s">
        <v>297</v>
      </c>
      <c r="C89" s="52" t="s">
        <v>202</v>
      </c>
      <c r="D89" s="52" t="s">
        <v>252</v>
      </c>
    </row>
    <row r="90" spans="1:4">
      <c r="B90" t="s">
        <v>298</v>
      </c>
      <c r="C90" s="55" t="s">
        <v>249</v>
      </c>
      <c r="D90" s="55" t="s">
        <v>299</v>
      </c>
    </row>
    <row r="92" spans="1:4">
      <c r="A92" s="28" t="s">
        <v>300</v>
      </c>
      <c r="B92" t="s">
        <v>22</v>
      </c>
      <c r="C92" s="52" t="s">
        <v>202</v>
      </c>
      <c r="D92" s="52" t="s">
        <v>252</v>
      </c>
    </row>
    <row r="93" spans="1:4">
      <c r="B93" t="s">
        <v>45</v>
      </c>
      <c r="C93" s="53" t="s">
        <v>301</v>
      </c>
      <c r="D93" s="53" t="s">
        <v>302</v>
      </c>
    </row>
    <row r="95" spans="1:4">
      <c r="A95" s="28" t="s">
        <v>453</v>
      </c>
      <c r="B95" t="s">
        <v>22</v>
      </c>
      <c r="C95" s="52" t="s">
        <v>202</v>
      </c>
      <c r="D95" s="52" t="s">
        <v>252</v>
      </c>
    </row>
    <row r="96" spans="1:4">
      <c r="B96" t="s">
        <v>303</v>
      </c>
      <c r="C96" s="53" t="s">
        <v>304</v>
      </c>
      <c r="D96" s="53" t="s">
        <v>305</v>
      </c>
    </row>
    <row r="97" spans="1:4">
      <c r="B97" t="s">
        <v>306</v>
      </c>
      <c r="C97" s="53" t="s">
        <v>307</v>
      </c>
      <c r="D97" s="53" t="s">
        <v>308</v>
      </c>
    </row>
    <row r="99" spans="1:4">
      <c r="A99" s="28" t="s">
        <v>75</v>
      </c>
      <c r="B99" t="s">
        <v>22</v>
      </c>
      <c r="C99" s="52" t="s">
        <v>202</v>
      </c>
      <c r="D99" s="52" t="s">
        <v>252</v>
      </c>
    </row>
    <row r="100" spans="1:4">
      <c r="B100" t="s">
        <v>45</v>
      </c>
      <c r="C100" s="53" t="s">
        <v>309</v>
      </c>
      <c r="D100" s="53" t="s">
        <v>310</v>
      </c>
    </row>
    <row r="101" spans="1:4" ht="14.25" customHeight="1"/>
    <row r="102" spans="1:4" ht="14.25" customHeight="1">
      <c r="A102" s="28" t="s">
        <v>77</v>
      </c>
      <c r="B102" t="s">
        <v>22</v>
      </c>
      <c r="C102" s="52" t="s">
        <v>202</v>
      </c>
      <c r="D102" s="52" t="s">
        <v>252</v>
      </c>
    </row>
    <row r="103" spans="1:4" ht="14.25" customHeight="1">
      <c r="B103" t="s">
        <v>45</v>
      </c>
      <c r="C103" s="53" t="s">
        <v>311</v>
      </c>
      <c r="D103" s="53" t="s">
        <v>312</v>
      </c>
    </row>
    <row r="104" spans="1:4" ht="14.25" customHeight="1"/>
    <row r="105" spans="1:4">
      <c r="A105" s="28" t="s">
        <v>313</v>
      </c>
      <c r="B105" t="s">
        <v>22</v>
      </c>
      <c r="C105" s="52" t="s">
        <v>202</v>
      </c>
      <c r="D105" s="52" t="s">
        <v>252</v>
      </c>
    </row>
    <row r="106" spans="1:4">
      <c r="B106" t="s">
        <v>45</v>
      </c>
      <c r="C106" s="53" t="s">
        <v>314</v>
      </c>
      <c r="D106" s="53" t="s">
        <v>315</v>
      </c>
    </row>
    <row r="108" spans="1:4">
      <c r="A108" s="28" t="s">
        <v>316</v>
      </c>
      <c r="B108" t="s">
        <v>22</v>
      </c>
      <c r="C108" s="52" t="s">
        <v>202</v>
      </c>
      <c r="D108" s="52" t="s">
        <v>252</v>
      </c>
    </row>
    <row r="109" spans="1:4">
      <c r="B109" t="s">
        <v>45</v>
      </c>
      <c r="C109" s="53" t="s">
        <v>317</v>
      </c>
      <c r="D109" s="53" t="s">
        <v>289</v>
      </c>
    </row>
    <row r="111" spans="1:4">
      <c r="A111" s="28" t="s">
        <v>318</v>
      </c>
      <c r="B111" t="s">
        <v>45</v>
      </c>
      <c r="C111" s="52" t="s">
        <v>202</v>
      </c>
      <c r="D111" s="52" t="s">
        <v>252</v>
      </c>
    </row>
    <row r="112" spans="1:4">
      <c r="B112" t="s">
        <v>319</v>
      </c>
      <c r="C112" s="53" t="s">
        <v>320</v>
      </c>
      <c r="D112" s="53" t="s">
        <v>321</v>
      </c>
    </row>
    <row r="113" spans="1:4">
      <c r="B113" t="s">
        <v>322</v>
      </c>
      <c r="C113" s="53" t="s">
        <v>323</v>
      </c>
      <c r="D113" s="53" t="s">
        <v>321</v>
      </c>
    </row>
    <row r="114" spans="1:4">
      <c r="B114" t="s">
        <v>324</v>
      </c>
      <c r="C114" s="53" t="s">
        <v>323</v>
      </c>
      <c r="D114" s="53" t="s">
        <v>321</v>
      </c>
    </row>
    <row r="115" spans="1:4">
      <c r="B115" t="s">
        <v>325</v>
      </c>
      <c r="C115" s="53" t="s">
        <v>326</v>
      </c>
      <c r="D115" s="53" t="s">
        <v>321</v>
      </c>
    </row>
    <row r="116" spans="1:4">
      <c r="B116" t="s">
        <v>327</v>
      </c>
      <c r="C116" s="51" t="s">
        <v>328</v>
      </c>
      <c r="D116" s="53" t="s">
        <v>321</v>
      </c>
    </row>
    <row r="118" spans="1:4">
      <c r="A118" s="28" t="s">
        <v>329</v>
      </c>
      <c r="B118" t="s">
        <v>22</v>
      </c>
      <c r="C118" s="52" t="s">
        <v>202</v>
      </c>
      <c r="D118" s="52" t="s">
        <v>252</v>
      </c>
    </row>
    <row r="119" spans="1:4">
      <c r="B119" t="s">
        <v>45</v>
      </c>
      <c r="C119" s="53" t="s">
        <v>330</v>
      </c>
      <c r="D119" s="53" t="s">
        <v>331</v>
      </c>
    </row>
    <row r="120" spans="1:4">
      <c r="B120" t="s">
        <v>332</v>
      </c>
      <c r="C120" s="51" t="s">
        <v>333</v>
      </c>
      <c r="D120" s="53" t="s">
        <v>334</v>
      </c>
    </row>
    <row r="122" spans="1:4">
      <c r="A122" s="28" t="s">
        <v>335</v>
      </c>
      <c r="B122" t="s">
        <v>22</v>
      </c>
      <c r="C122" s="52" t="s">
        <v>202</v>
      </c>
      <c r="D122" s="52" t="s">
        <v>252</v>
      </c>
    </row>
    <row r="123" spans="1:4">
      <c r="B123" t="s">
        <v>45</v>
      </c>
      <c r="C123" s="54" t="s">
        <v>336</v>
      </c>
      <c r="D123" s="53" t="s">
        <v>337</v>
      </c>
    </row>
    <row r="124" spans="1:4">
      <c r="B124" t="s">
        <v>332</v>
      </c>
      <c r="C124" s="51" t="s">
        <v>338</v>
      </c>
      <c r="D124" s="53" t="s">
        <v>334</v>
      </c>
    </row>
    <row r="126" spans="1:4">
      <c r="A126" s="28" t="s">
        <v>339</v>
      </c>
      <c r="B126" t="s">
        <v>340</v>
      </c>
      <c r="C126" s="52" t="s">
        <v>202</v>
      </c>
      <c r="D126" s="52" t="s">
        <v>252</v>
      </c>
    </row>
    <row r="127" spans="1:4">
      <c r="B127" t="s">
        <v>341</v>
      </c>
      <c r="C127" s="52" t="s">
        <v>202</v>
      </c>
      <c r="D127" s="52" t="s">
        <v>252</v>
      </c>
    </row>
    <row r="128" spans="1:4">
      <c r="B128" t="s">
        <v>88</v>
      </c>
      <c r="C128" s="51" t="s">
        <v>342</v>
      </c>
      <c r="D128" s="53" t="s">
        <v>343</v>
      </c>
    </row>
    <row r="130" spans="1:4">
      <c r="A130" s="30" t="s">
        <v>344</v>
      </c>
      <c r="B130" s="28"/>
      <c r="C130" s="28"/>
      <c r="D130" s="28"/>
    </row>
    <row r="132" spans="1:4">
      <c r="A132" s="28" t="s">
        <v>345</v>
      </c>
      <c r="B132" s="29" t="s">
        <v>91</v>
      </c>
      <c r="C132" s="52" t="s">
        <v>202</v>
      </c>
      <c r="D132" s="52" t="s">
        <v>252</v>
      </c>
    </row>
    <row r="133" spans="1:4">
      <c r="B133" t="s">
        <v>346</v>
      </c>
      <c r="C133" s="52" t="s">
        <v>202</v>
      </c>
      <c r="D133" s="52" t="s">
        <v>252</v>
      </c>
    </row>
    <row r="134" spans="1:4">
      <c r="B134" t="s">
        <v>347</v>
      </c>
      <c r="C134" s="52" t="s">
        <v>202</v>
      </c>
      <c r="D134" s="52" t="s">
        <v>252</v>
      </c>
    </row>
    <row r="135" spans="1:4">
      <c r="B135" t="s">
        <v>348</v>
      </c>
      <c r="C135" s="51" t="s">
        <v>349</v>
      </c>
      <c r="D135" s="51" t="s">
        <v>224</v>
      </c>
    </row>
    <row r="137" spans="1:4">
      <c r="A137" s="28" t="s">
        <v>350</v>
      </c>
      <c r="B137" t="s">
        <v>94</v>
      </c>
      <c r="C137" s="52" t="s">
        <v>202</v>
      </c>
      <c r="D137" s="52" t="s">
        <v>252</v>
      </c>
    </row>
    <row r="138" spans="1:4">
      <c r="B138" t="s">
        <v>351</v>
      </c>
      <c r="C138" s="51" t="s">
        <v>352</v>
      </c>
      <c r="D138" s="51" t="s">
        <v>224</v>
      </c>
    </row>
    <row r="139" spans="1:4">
      <c r="B139" t="s">
        <v>353</v>
      </c>
      <c r="C139" s="51" t="s">
        <v>354</v>
      </c>
      <c r="D139" s="53" t="s">
        <v>355</v>
      </c>
    </row>
    <row r="140" spans="1:4">
      <c r="A140" s="28" t="s">
        <v>356</v>
      </c>
      <c r="B140" t="s">
        <v>96</v>
      </c>
      <c r="C140" s="52" t="s">
        <v>202</v>
      </c>
      <c r="D140" s="52" t="s">
        <v>252</v>
      </c>
    </row>
    <row r="141" spans="1:4">
      <c r="B141" t="s">
        <v>357</v>
      </c>
      <c r="C141" s="51" t="s">
        <v>358</v>
      </c>
      <c r="D141" s="51" t="s">
        <v>454</v>
      </c>
    </row>
    <row r="143" spans="1:4">
      <c r="A143" s="28" t="s">
        <v>359</v>
      </c>
      <c r="B143" t="s">
        <v>22</v>
      </c>
      <c r="C143" s="52" t="s">
        <v>202</v>
      </c>
      <c r="D143" s="52" t="s">
        <v>252</v>
      </c>
    </row>
    <row r="144" spans="1:4">
      <c r="B144" t="s">
        <v>45</v>
      </c>
      <c r="C144" s="51" t="s">
        <v>352</v>
      </c>
      <c r="D144" s="51" t="s">
        <v>224</v>
      </c>
    </row>
    <row r="146" spans="1:4">
      <c r="A146" s="28" t="s">
        <v>360</v>
      </c>
      <c r="B146" t="s">
        <v>45</v>
      </c>
      <c r="C146" s="52" t="s">
        <v>202</v>
      </c>
      <c r="D146" s="52" t="s">
        <v>252</v>
      </c>
    </row>
    <row r="147" spans="1:4">
      <c r="B147" t="s">
        <v>22</v>
      </c>
      <c r="C147" s="53" t="s">
        <v>361</v>
      </c>
      <c r="D147" s="53" t="s">
        <v>362</v>
      </c>
    </row>
    <row r="149" spans="1:4">
      <c r="A149" s="30" t="s">
        <v>363</v>
      </c>
      <c r="B149" s="28"/>
      <c r="C149" s="28"/>
      <c r="D149" s="28"/>
    </row>
    <row r="151" spans="1:4">
      <c r="A151" s="28" t="s">
        <v>364</v>
      </c>
      <c r="B151" t="s">
        <v>45</v>
      </c>
      <c r="C151" s="52" t="s">
        <v>365</v>
      </c>
      <c r="D151" s="52" t="s">
        <v>366</v>
      </c>
    </row>
    <row r="152" spans="1:4">
      <c r="B152" t="s">
        <v>22</v>
      </c>
      <c r="C152" s="51" t="s">
        <v>367</v>
      </c>
      <c r="D152" s="51" t="s">
        <v>368</v>
      </c>
    </row>
    <row r="154" spans="1:4">
      <c r="A154" s="28" t="s">
        <v>369</v>
      </c>
      <c r="B154" t="s">
        <v>45</v>
      </c>
      <c r="C154" s="51" t="s">
        <v>367</v>
      </c>
      <c r="D154" s="51" t="s">
        <v>368</v>
      </c>
    </row>
    <row r="155" spans="1:4">
      <c r="B155" t="s">
        <v>22</v>
      </c>
      <c r="C155" s="52" t="s">
        <v>365</v>
      </c>
      <c r="D155" s="52" t="s">
        <v>366</v>
      </c>
    </row>
    <row r="157" spans="1:4">
      <c r="A157" s="28" t="s">
        <v>108</v>
      </c>
      <c r="B157" t="s">
        <v>45</v>
      </c>
      <c r="C157" s="51" t="s">
        <v>367</v>
      </c>
      <c r="D157" s="51" t="s">
        <v>368</v>
      </c>
    </row>
    <row r="158" spans="1:4">
      <c r="B158" t="s">
        <v>22</v>
      </c>
      <c r="C158" s="52" t="s">
        <v>365</v>
      </c>
      <c r="D158" s="52" t="s">
        <v>366</v>
      </c>
    </row>
    <row r="160" spans="1:4">
      <c r="A160" s="28" t="s">
        <v>110</v>
      </c>
      <c r="B160" t="s">
        <v>45</v>
      </c>
      <c r="C160" s="51" t="s">
        <v>367</v>
      </c>
      <c r="D160" s="51" t="s">
        <v>368</v>
      </c>
    </row>
    <row r="161" spans="1:4">
      <c r="B161" t="s">
        <v>22</v>
      </c>
      <c r="C161" s="52" t="s">
        <v>365</v>
      </c>
      <c r="D161" s="52" t="s">
        <v>366</v>
      </c>
    </row>
    <row r="163" spans="1:4">
      <c r="A163" s="28" t="s">
        <v>370</v>
      </c>
      <c r="B163" t="s">
        <v>45</v>
      </c>
      <c r="C163" s="52" t="s">
        <v>365</v>
      </c>
      <c r="D163" s="52" t="s">
        <v>252</v>
      </c>
    </row>
    <row r="164" spans="1:4">
      <c r="B164" t="s">
        <v>22</v>
      </c>
      <c r="C164" s="51" t="s">
        <v>367</v>
      </c>
      <c r="D164" s="53" t="s">
        <v>371</v>
      </c>
    </row>
    <row r="166" spans="1:4">
      <c r="A166" s="28" t="s">
        <v>372</v>
      </c>
      <c r="B166" t="s">
        <v>45</v>
      </c>
      <c r="C166" s="52" t="s">
        <v>365</v>
      </c>
      <c r="D166" s="52" t="s">
        <v>252</v>
      </c>
    </row>
    <row r="167" spans="1:4">
      <c r="B167" t="s">
        <v>22</v>
      </c>
      <c r="C167" s="51" t="s">
        <v>367</v>
      </c>
      <c r="D167" s="53" t="s">
        <v>373</v>
      </c>
    </row>
    <row r="169" spans="1:4">
      <c r="A169" s="28" t="s">
        <v>374</v>
      </c>
      <c r="B169" t="s">
        <v>45</v>
      </c>
      <c r="C169" s="52" t="s">
        <v>375</v>
      </c>
      <c r="D169" s="52" t="s">
        <v>252</v>
      </c>
    </row>
    <row r="170" spans="1:4">
      <c r="B170" t="s">
        <v>22</v>
      </c>
      <c r="C170" s="51" t="s">
        <v>376</v>
      </c>
      <c r="D170" s="53" t="s">
        <v>377</v>
      </c>
    </row>
  </sheetData>
  <pageMargins left="0.70866141732283472" right="0.70866141732283472" top="0.74803149606299213" bottom="0.74803149606299213" header="0.31496062992125984" footer="0.31496062992125984"/>
  <pageSetup paperSize="9" scale="2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nb xmlns="86d8d313-957f-44b4-bb66-f96f0d40e904" xsi:nil="true"/>
    <TaxCatchAll xmlns="ff960655-24fd-4f3f-8e9c-285049d99abf" xsi:nil="true"/>
    <lcf76f155ced4ddcb4097134ff3c332f xmlns="86d8d313-957f-44b4-bb66-f96f0d40e90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8" ma:contentTypeDescription="Crée un document." ma:contentTypeScope="" ma:versionID="f916886aef606b7c6595fac1b92a36dc">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b9eb7f254fbc6041457a331ee46d59b5"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element name="lcf76f155ced4ddcb4097134ff3c332f" ma:index="24" nillable="true" ma:taxonomy="true" ma:internalName="lcf76f155ced4ddcb4097134ff3c332f" ma:taxonomyFieldName="MediaServiceImageTags" ma:displayName="Balises d’images" ma:readOnly="false" ma:fieldId="{5cf76f15-5ced-4ddc-b409-7134ff3c332f}" ma:taxonomyMulti="true" ma:sspId="c918316e-a107-409d-b431-985ec685cb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5" nillable="true" ma:displayName="Taxonomy Catch All Column" ma:hidden="true" ma:list="{bfdd8afc-b80c-4d97-84ec-64aa09854bbf}" ma:internalName="TaxCatchAll" ma:showField="CatchAllData" ma:web="ff960655-24fd-4f3f-8e9c-285049d99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0B2B56-505F-4B0C-B863-AB9272C04D01}">
  <ds:schemaRefs>
    <ds:schemaRef ds:uri="86d8d313-957f-44b4-bb66-f96f0d40e904"/>
    <ds:schemaRef ds:uri="http://schemas.microsoft.com/office/infopath/2007/PartnerControls"/>
    <ds:schemaRef ds:uri="http://purl.org/dc/dcmitype/"/>
    <ds:schemaRef ds:uri="http://schemas.openxmlformats.org/package/2006/metadata/core-properties"/>
    <ds:schemaRef ds:uri="http://purl.org/dc/elements/1.1/"/>
    <ds:schemaRef ds:uri="http://schemas.microsoft.com/office/2006/metadata/properties"/>
    <ds:schemaRef ds:uri="http://purl.org/dc/terms/"/>
    <ds:schemaRef ds:uri="http://schemas.microsoft.com/office/2006/documentManagement/types"/>
    <ds:schemaRef ds:uri="ff960655-24fd-4f3f-8e9c-285049d99abf"/>
    <ds:schemaRef ds:uri="http://www.w3.org/XML/1998/namespace"/>
  </ds:schemaRefs>
</ds:datastoreItem>
</file>

<file path=customXml/itemProps2.xml><?xml version="1.0" encoding="utf-8"?>
<ds:datastoreItem xmlns:ds="http://schemas.openxmlformats.org/officeDocument/2006/customXml" ds:itemID="{EF4628D4-DDE1-479F-AB55-C76BD0EF9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5ECE35-7D4E-4105-A00F-B2C6646C1A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Questionnaires</vt:lpstr>
      <vt:lpstr>Conclusions</vt:lpstr>
      <vt:lpstr>Checklist indépendance</vt:lpstr>
      <vt:lpstr>Checklist poursuite mission</vt:lpstr>
      <vt:lpstr>Menace familiarité</vt:lpstr>
      <vt:lpstr>DB</vt:lpstr>
      <vt:lpstr>'Checklist indépendance'!_Toc396478363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dc:creator>
  <cp:keywords/>
  <dc:description/>
  <cp:lastModifiedBy>Perrine Demoulin</cp:lastModifiedBy>
  <cp:revision/>
  <cp:lastPrinted>2022-06-18T07:52:45Z</cp:lastPrinted>
  <dcterms:created xsi:type="dcterms:W3CDTF">2021-06-28T14:51:51Z</dcterms:created>
  <dcterms:modified xsi:type="dcterms:W3CDTF">2022-09-01T09:10:04Z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y fmtid="{D5CDD505-2E9C-101B-9397-08002B2CF9AE}" pid="3" name="MediaServiceImageTags">
    <vt:lpwstr/>
  </property>
</Properties>
</file>