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externalLinks/externalLink1.xml" ContentType="application/vnd.openxmlformats-officedocument.spreadsheetml.externalLink+xml"/>
  <Override PartName="/xl/persons/person.xml" ContentType="application/vnd.ms-excel.person+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codeName="ThisWorkbook" defaultThemeVersion="124226"/>
  <mc:AlternateContent xmlns:mc="http://schemas.openxmlformats.org/markup-compatibility/2006">
    <mc:Choice Requires="x15">
      <x15ac:absPath xmlns:x15ac="http://schemas.microsoft.com/office/spreadsheetml/2010/11/ac" url="C:\Users\noelle.lucas\OneDrive Entreprise\Documents\3. Autres\IRE  - Groupe de travail ISA\_ICCI 2019 Outil de détermination de la matérialité\"/>
    </mc:Choice>
  </mc:AlternateContent>
  <xr:revisionPtr revIDLastSave="0" documentId="13_ncr:1_{BBEF25A5-2F01-401A-BA51-02FB473F2C95}" xr6:coauthVersionLast="41" xr6:coauthVersionMax="45" xr10:uidLastSave="{00000000-0000-0000-0000-000000000000}"/>
  <bookViews>
    <workbookView xWindow="-120" yWindow="-120" windowWidth="29040" windowHeight="15840" xr2:uid="{00000000-000D-0000-FFFF-FFFF00000000}"/>
  </bookViews>
  <sheets>
    <sheet name="Inleiding" sheetId="3" r:id="rId1"/>
    <sheet name="1. Materialiteit" sheetId="4" r:id="rId2"/>
    <sheet name="2. Uitvoeringsmaterialiteit" sheetId="6" r:id="rId3"/>
    <sheet name="3. Clearly trivial" sheetId="5" r:id="rId4"/>
    <sheet name="Gehanteerde niveaus" sheetId="7" r:id="rId5"/>
    <sheet name="Referenties" sheetId="8" r:id="rId6"/>
    <sheet name="Lijsten" sheetId="2" state="hidden" r:id="rId7"/>
  </sheets>
  <externalReferences>
    <externalReference r:id="rId8"/>
  </externalReferences>
  <definedNames>
    <definedName name="_xlnm._FilterDatabase" localSheetId="1" hidden="1">'1. Materialiteit'!$A$1:$V$79</definedName>
    <definedName name="_xlnm._FilterDatabase" localSheetId="2" hidden="1">'2. Uitvoeringsmaterialiteit'!$A$1:$V$25</definedName>
    <definedName name="_xlnm._FilterDatabase" localSheetId="3" hidden="1">'3. Clearly trivial'!$A$1:$V$8</definedName>
    <definedName name="_xlnm._FilterDatabase" localSheetId="4" hidden="1">'Gehanteerde niveaus'!$A$1:$V$62</definedName>
    <definedName name="_xlnm._FilterDatabase" localSheetId="0" hidden="1">Inleiding!$A$1:$V$10</definedName>
    <definedName name="_NEP240" localSheetId="1">'1. Materialiteit'!#REF!</definedName>
    <definedName name="_NEP240" localSheetId="2">'2. Uitvoeringsmaterialiteit'!#REF!</definedName>
    <definedName name="_NEP240" localSheetId="3">'3. Clearly trivial'!#REF!</definedName>
    <definedName name="_NEP240" localSheetId="4">'Gehanteerde niveaus'!#REF!</definedName>
    <definedName name="_NEP240" localSheetId="0">Inleiding!#REF!</definedName>
    <definedName name="_xlnm.Print_Area" localSheetId="1">'1. Materialiteit'!$A$1:$I$87</definedName>
    <definedName name="_xlnm.Print_Area" localSheetId="2">'2. Uitvoeringsmaterialiteit'!$A:$I</definedName>
    <definedName name="_xlnm.Print_Area" localSheetId="3">'3. Clearly trivial'!$A$1:$I$15</definedName>
    <definedName name="_xlnm.Print_Area" localSheetId="4">'Gehanteerde niveaus'!$A:$I</definedName>
    <definedName name="_xlnm.Print_Area" localSheetId="0">Inleiding!$A:$I</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7" l="1"/>
  <c r="F20" i="6" l="1"/>
  <c r="F19" i="6"/>
  <c r="F67" i="4"/>
  <c r="F66" i="4"/>
  <c r="F68" i="4" l="1"/>
  <c r="H12" i="5"/>
  <c r="F24" i="6"/>
  <c r="G7" i="7" l="1"/>
  <c r="F7" i="7"/>
  <c r="E7" i="7"/>
  <c r="F77" i="4" l="1"/>
  <c r="F76" i="4"/>
  <c r="F75" i="4"/>
  <c r="F74" i="4"/>
  <c r="F73" i="4"/>
  <c r="F72" i="4"/>
  <c r="I74" i="4" l="1"/>
  <c r="F9" i="7"/>
  <c r="F8" i="7"/>
  <c r="I1" i="7"/>
  <c r="B1" i="7"/>
  <c r="B3" i="5"/>
  <c r="I1" i="5"/>
  <c r="B1" i="5"/>
  <c r="B3" i="6"/>
  <c r="I1" i="6"/>
  <c r="B1" i="6"/>
  <c r="I1" i="4"/>
  <c r="B3" i="4"/>
  <c r="B1" i="4"/>
  <c r="F21" i="6"/>
  <c r="I78" i="4"/>
  <c r="I76" i="4"/>
  <c r="I75" i="4"/>
  <c r="I77" i="4"/>
  <c r="I72" i="4"/>
  <c r="I73" i="4"/>
  <c r="E44" i="7" l="1"/>
  <c r="G44" i="7" s="1"/>
  <c r="G9" i="7" l="1"/>
  <c r="E46" i="7" s="1"/>
  <c r="G46" i="7" s="1"/>
  <c r="G8" i="7"/>
  <c r="E45" i="7" s="1"/>
  <c r="G4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noelle lucas</author>
  </authors>
  <commentList>
    <comment ref="E21" authorId="0" shapeId="0" xr:uid="{6540BE3A-762A-4E25-94DD-C4916FA51196}">
      <text>
        <r>
          <rPr>
            <sz val="9"/>
            <color indexed="81"/>
            <rFont val="Tahoma"/>
            <family val="2"/>
          </rPr>
          <t>Vooral geschikt in het geval van een verkorte jaarrekeningschema.</t>
        </r>
      </text>
    </comment>
    <comment ref="G26" authorId="0" shapeId="0" xr:uid="{639144A4-A8EF-486B-8058-58FB70E2B972}">
      <text>
        <r>
          <rPr>
            <sz val="9"/>
            <color indexed="81"/>
            <rFont val="Tahoma"/>
            <family val="2"/>
          </rPr>
          <t xml:space="preserve">De criteria die op basis van de activiteit het meest geschikt worden geacht, worden in onderstaande tabel </t>
        </r>
        <r>
          <rPr>
            <b/>
            <sz val="9"/>
            <color indexed="17"/>
            <rFont val="Tahoma"/>
            <family val="2"/>
          </rPr>
          <t>in het groen</t>
        </r>
        <r>
          <rPr>
            <sz val="9"/>
            <color indexed="81"/>
            <rFont val="Tahoma"/>
            <family val="2"/>
          </rPr>
          <t xml:space="preserve"> weergegeven. 
Het is echter uw verantwoordelijkheid om er één (of twee) te selecteren op basis van uw kennis van de entiteit en de criteria die de potentiële gebruikers van de financiële overzichten waarschijnlijk het meest zullen interesseren.</t>
        </r>
      </text>
    </comment>
    <comment ref="G71" authorId="0" shapeId="0" xr:uid="{F3A557AD-A821-486A-B910-FC47D45DEF2E}">
      <text>
        <r>
          <rPr>
            <sz val="9"/>
            <color indexed="81"/>
            <rFont val="Tahoma"/>
            <family val="2"/>
          </rPr>
          <t xml:space="preserve">De </t>
        </r>
        <r>
          <rPr>
            <b/>
            <sz val="9"/>
            <color indexed="52"/>
            <rFont val="Tahoma"/>
            <family val="2"/>
          </rPr>
          <t>gele</t>
        </r>
        <r>
          <rPr>
            <sz val="9"/>
            <color indexed="81"/>
            <rFont val="Tahoma"/>
            <family val="2"/>
          </rPr>
          <t xml:space="preserve"> vakjes zijn het resultaat van uw selectie in sectie 1a en hier moet u de cijfers ingeven.</t>
        </r>
      </text>
    </comment>
    <comment ref="D84" authorId="0" shapeId="0" xr:uid="{59675A6A-6BC7-4B4F-8C09-991C31C7A5ED}">
      <text>
        <r>
          <rPr>
            <sz val="9"/>
            <color indexed="81"/>
            <rFont val="Tahoma"/>
            <family val="2"/>
          </rPr>
          <t>In functie van uw eerste selectie van criteria in de tabel hierboven en van de verkregen resultaten, moet u hier het meest representatieve criterium voor de financiële overzichten in hun geheel (eventueel "andere", die in de kader hierboven gemotiveerd moet worden) en het overeenkomstige % van de uiteindelijke materialiteit noteren.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noelle lucas</author>
  </authors>
  <commentList>
    <comment ref="F23" authorId="0" shapeId="0" xr:uid="{732E83B5-1812-428F-9155-2C48897721BA}">
      <text>
        <r>
          <rPr>
            <sz val="9"/>
            <color indexed="81"/>
            <rFont val="Tahoma"/>
            <family val="2"/>
          </rPr>
          <t>Geef hier uw selectie in die voortvloeit uit de elementen hierboven.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noelle lucas</author>
  </authors>
  <commentList>
    <comment ref="H11" authorId="0" shapeId="0" xr:uid="{271C1D47-54A8-45D2-987D-A5C8B4BEC6BE}">
      <text>
        <r>
          <rPr>
            <sz val="9"/>
            <color indexed="81"/>
            <rFont val="Tahoma"/>
            <family val="2"/>
          </rPr>
          <t>Uw selectie
(% dat meestal wordt toegepast door uw kantoor)</t>
        </r>
      </text>
    </comment>
  </commentList>
</comments>
</file>

<file path=xl/sharedStrings.xml><?xml version="1.0" encoding="utf-8"?>
<sst xmlns="http://schemas.openxmlformats.org/spreadsheetml/2006/main" count="263" uniqueCount="183">
  <si>
    <t>DOSSIER:</t>
  </si>
  <si>
    <t>Ref.:</t>
  </si>
  <si>
    <t xml:space="preserve">Boekjaar afgesloten op: </t>
  </si>
  <si>
    <t>Beginsel:</t>
  </si>
  <si>
    <t>Factoren waarmee rekening dient te worden gehouden:</t>
  </si>
  <si>
    <t>Bijzondere overwegingen:</t>
  </si>
  <si>
    <t>Referentiecriteria</t>
  </si>
  <si>
    <t>Commercieel</t>
  </si>
  <si>
    <t>Omzet</t>
  </si>
  <si>
    <t>0,5 tot 3%</t>
  </si>
  <si>
    <t>Productie</t>
  </si>
  <si>
    <t>Bedrijfsresultaat vóór belastingen</t>
  </si>
  <si>
    <t>3 tot 10%</t>
  </si>
  <si>
    <t>Diensten</t>
  </si>
  <si>
    <t>Brutowinstmarge</t>
  </si>
  <si>
    <t>Non-profit</t>
  </si>
  <si>
    <t>Eigen vermogen</t>
  </si>
  <si>
    <t>2 tot 5%</t>
  </si>
  <si>
    <t>Holding</t>
  </si>
  <si>
    <t>Balanstotaal</t>
  </si>
  <si>
    <t>Totale inkomsten of uitgaven</t>
  </si>
  <si>
    <t>Gehanteerd(e) criterium (criteria)</t>
  </si>
  <si>
    <t>Verantwoording</t>
  </si>
  <si>
    <t>Continuïteitsrisico</t>
  </si>
  <si>
    <t>Schommelende resultaten</t>
  </si>
  <si>
    <t>Terugkerende verliezen</t>
  </si>
  <si>
    <t>Relevante criteria
 (ISA 320. A4 + IFAC-gids)</t>
  </si>
  <si>
    <t>Het bedrijfsresultaat vóór belastingen van de uitgevoerde activiteiten wordt vaak gebruikt in het geval van entiteiten met winstoogmerk. 
Wanneer het bedrijfsresultaat vóór belastingen door niet-terugkerende elementen wordt beïnvloed, worden die best geëlimineerd zodat alleen het 'genormaliseerde resultaat' wordt overgehouden. Merk op dat een ander criterium wellicht relevanter is als het bedrijfsresultaat vóór belastingen van jaar tot jaar sterk schommelt.</t>
  </si>
  <si>
    <t>Wanneer de activiteiten van een entiteit voortvloeien uit aangehouden activa (bv. vastgoed-, investerings- of verhuurmaatschappij), kunnen de totale activa een meer geschikte basis vormen om de globale materialiteit te definiëren. Dit criterium kan ook nuttig zijn bij holdings en productieondernemingen.</t>
  </si>
  <si>
    <t>In sommige gevallen geven noch het bedrijfsresultaat vóór belastingen, noch de omzet, noch de activa op een betrouwbare manier de activiteiten van de entiteit weer. Dit geldt bijvoorbeeld voor verenigingen zonder winstoogmerk, waarvan de activiteiten getrouwer worden weergegeven door de totale inkomsten of uitgaven. Dit soort entiteit ontvangt immers vaak subsidies op basis van de (begrote) uitgaven.</t>
  </si>
  <si>
    <t xml:space="preserve">Doelstelling: </t>
  </si>
  <si>
    <t>Criterium:</t>
  </si>
  <si>
    <t>Indicator van 
hoog risico</t>
  </si>
  <si>
    <t>Indicator van 
laag risico</t>
  </si>
  <si>
    <t>Toelichtingen</t>
  </si>
  <si>
    <t>Aandeelhoudersstructuur van de onderneming</t>
  </si>
  <si>
    <t>Hoog</t>
  </si>
  <si>
    <t>Wanneer de aandeelhoudersstructuur beperkt is en dicht bij de directie van de onderneming staat, zouden de aandeelhouders toegang kunnen hebben tot meer gedetailleerde financiële informatie dan wat in de financiële overzichten wordt vermeld, en zouden ze daardoor niet afhankelijk zijn van die financiële overzichten om hun economische beslissingen te nemen.</t>
  </si>
  <si>
    <t>Gebruik van de financiële overzichten met het oog op het nemen van beleggingsbeslissingen</t>
  </si>
  <si>
    <t>• Historisch overzicht van de transacties tussen de aandeelhouders en de vennootschap 
• Belangen van potentiële beleggers</t>
  </si>
  <si>
    <t>• Stabiele aandeelhoudersstructuur</t>
  </si>
  <si>
    <t>Laag</t>
  </si>
  <si>
    <t xml:space="preserve">Het ontbreken van beleggingstransacties in het verleden of in de toekomst zou de beleggers minder gevoelig kunnen maken voor de schommelingen van de gepubliceerde prestaties op korte termijn.
</t>
  </si>
  <si>
    <t>Belangstelling van derden in de financiële overzichten</t>
  </si>
  <si>
    <t>• Financiële voorwaarden met betrekking tot de financiële overzichten die door de overheid, geldschieters, derden of andere regulatoren worden opgelegd</t>
  </si>
  <si>
    <t>• Ontbreken van financiële beperkingen of voorwaarden met betrekking tot de financiële overzichten die door derden worden opgelegd</t>
  </si>
  <si>
    <t xml:space="preserve">Het relatieve belang kan worden aangetast wanneer de financiële overzichten om contractuele redenen door derden worden gebruikt (klanten, leveranciers, werknemers, overheidsdiensten, enz.) en wanneer de onnauwkeurigheden een aanzienlijke impact kunnen hebben op de activa/passiva van de entiteit of op het vermogen om de exploitatie voort te zetten.
</t>
  </si>
  <si>
    <t>Afhankelijkheid van externe financiering</t>
  </si>
  <si>
    <t>• Geen enkele externe geldschieter
• Geen relevante leningen en/of laag risico op niet-naleving van de beperkende bepalingen</t>
  </si>
  <si>
    <t>Openbare belangstelling in de financiële overzichten</t>
  </si>
  <si>
    <t>• Organisaties van openbaar belang (OOB)
• Belang van de media (openbare instellingen, verenigingen, professionele sportteams, grote plaatselijke werkgevers, enz.)</t>
  </si>
  <si>
    <t>• Private aandeelhouders
• Weinig of geen openbare belangstelling in de financiële overzichten
• De financiële problemen zullen wellicht niet de aandacht van de media trekken</t>
  </si>
  <si>
    <t>De belangrijkheidsniveaus van de organisaties van openbaar belang liggen meestal lager dan die van andere entiteiten wegens de grotere belangstelling die de financiële overzichten van die entiteiten opwekken en de lagere tolerantie van de gebruikers voor onnauwkeurigheden in de financiële overzichten, wegens het ruime aantal beleggers en belanghebbenden, die vaak geen toegang hebben tot andere inlichtingen dan de inlichtingen die in de financiële overzichten zijn opgenomen.</t>
  </si>
  <si>
    <t>Onze kennis van de entiteit en van de gebruikers van haar financiële overzichten</t>
  </si>
  <si>
    <t>• Nieuwe klant
• Aanzienlijke wijziging in de aandeelhoudersstructuur
• Volatiele of onvoorspelbare prestaties van de ene tot de andere periode voor het geselecteerde criterium</t>
  </si>
  <si>
    <t># indicatoren van laag risico</t>
  </si>
  <si>
    <t># indicatoren van hoog risico</t>
  </si>
  <si>
    <r>
      <rPr>
        <b/>
        <sz val="10"/>
        <color indexed="62"/>
        <rFont val="Arial"/>
        <family val="2"/>
      </rPr>
      <t xml:space="preserve">Basis 
</t>
    </r>
    <r>
      <rPr>
        <sz val="10"/>
        <color indexed="62"/>
        <rFont val="Arial"/>
        <family val="2"/>
      </rPr>
      <t>(in €)</t>
    </r>
  </si>
  <si>
    <r>
      <rPr>
        <b/>
        <sz val="10"/>
        <color indexed="62"/>
        <rFont val="Arial"/>
        <family val="2"/>
      </rPr>
      <t xml:space="preserve">Resultaat 
</t>
    </r>
    <r>
      <rPr>
        <sz val="10"/>
        <color indexed="62"/>
        <rFont val="Arial"/>
        <family val="2"/>
      </rPr>
      <t>(in €)</t>
    </r>
  </si>
  <si>
    <t>Criterium</t>
  </si>
  <si>
    <t>%</t>
  </si>
  <si>
    <t>Verantwoording:</t>
  </si>
  <si>
    <t>Factoren waarmee rekening dient te worden gehouden</t>
  </si>
  <si>
    <t>Uw selectie</t>
  </si>
  <si>
    <t>Houding van de directie ten opzichte van de voorgestelde aanpassingen</t>
  </si>
  <si>
    <t>De directie weigert meestal de voorstellen tot aanpassing</t>
  </si>
  <si>
    <t>Groot aantal schattingen</t>
  </si>
  <si>
    <t>Groot aantal exploitatiezetels of subrubrieken</t>
  </si>
  <si>
    <t>Beperkt aantal exploitatiezetels of subrubrieken</t>
  </si>
  <si>
    <t>Weinig overgedragen aanpassingen die een effect hebben op het lopende jaar</t>
  </si>
  <si>
    <t>Belang van de extrapolaties waarmee rekening moet worden gehouden</t>
  </si>
  <si>
    <t>Een groot aantal steekproeven voorzien in de auditprocedures</t>
  </si>
  <si>
    <t>Een beperkt aantal steekproeven voorzien in de auditprocedures</t>
  </si>
  <si>
    <t>min. 50%</t>
  </si>
  <si>
    <t>max. 85%</t>
  </si>
  <si>
    <t>min. 3%</t>
  </si>
  <si>
    <t>max. 5%</t>
  </si>
  <si>
    <t>Percentage</t>
  </si>
  <si>
    <t>Jaar N</t>
  </si>
  <si>
    <t>Jaar N - 1</t>
  </si>
  <si>
    <t>=&gt; Transactiestroom</t>
  </si>
  <si>
    <t>=&gt; Rekeningensaldi</t>
  </si>
  <si>
    <t>=&gt; Te verstrekken inlichtingen</t>
  </si>
  <si>
    <t>Ja</t>
  </si>
  <si>
    <t>en de aangebrachte wijzigingen:</t>
  </si>
  <si>
    <t>Datum</t>
  </si>
  <si>
    <t>Handtekening</t>
  </si>
  <si>
    <t>Voorbereid door:</t>
  </si>
  <si>
    <t>……………………………………………….</t>
  </si>
  <si>
    <t>GOEDKEURING VAN DE COMMISSARIS:</t>
  </si>
  <si>
    <t>Toelichtingen:</t>
  </si>
  <si>
    <t>Meer informatie over materialiteit vindt u op:</t>
  </si>
  <si>
    <t>https://www.nba.nl/globalassets/themas/thema-mkb/nemacc/publicaties/nemacc-rapport-materialiteit-in-het-mkb.pdf</t>
  </si>
  <si>
    <t>https://www.nba.nl/tools/materialiteit/</t>
  </si>
  <si>
    <t>Wijziging</t>
  </si>
  <si>
    <t>Referentiecriterium</t>
  </si>
  <si>
    <t>JA</t>
  </si>
  <si>
    <t xml:space="preserve">Bedrijfsresultaat vóór belastingen
</t>
  </si>
  <si>
    <r>
      <t xml:space="preserve">Er kan een </t>
    </r>
    <r>
      <rPr>
        <b/>
        <sz val="10"/>
        <color rgb="FF002060"/>
        <rFont val="Arial"/>
        <family val="2"/>
      </rPr>
      <t>specifieke materialiteit</t>
    </r>
    <r>
      <rPr>
        <sz val="10"/>
        <color rgb="FF000000"/>
        <rFont val="Arial"/>
        <family val="2"/>
      </rPr>
      <t xml:space="preserve"> worden bepaald voor bepaalde transactiestromen, rekeningensaldi of inlichtingen die moeten worden verstrekt wanneer de onnauwkeurigheden van een bedrag dat lager ligt dan de globale materialiteit, redelijkerwijs een invloed zouden kunnen hebben op de economische beslissingen van de gebruikers, die worden genomen op basis van de financiële overzichten.</t>
    </r>
  </si>
  <si>
    <t>MATERIALITEIT EN UITVOERINGSMATERIALITEIT</t>
  </si>
  <si>
    <r>
      <t xml:space="preserve">De </t>
    </r>
    <r>
      <rPr>
        <b/>
        <sz val="10"/>
        <color rgb="FF002060"/>
        <rFont val="Arial"/>
        <family val="2"/>
      </rPr>
      <t xml:space="preserve">globale materialiteit </t>
    </r>
    <r>
      <rPr>
        <sz val="10"/>
        <color rgb="FF000000"/>
        <rFont val="Arial"/>
        <family val="2"/>
      </rPr>
      <t>betreft de financiële overzichten in hun geheel. Deze term is gebaseerd op elementen die redelijkerwijs een invloed zouden kunnen hebben op de economische beslissingen van de gebruikers van financiële overzichten, die op basis van die financiële overzichten worden genomen. Deze materialiteit zou tijdens de audit kunnen worden gewijzigd indien de auditor kennis neemt van informatie die hem in staat zouden hebben gesteld om aanvankelijk een ander bedrag te bepalen.</t>
    </r>
  </si>
  <si>
    <r>
      <t xml:space="preserve">De </t>
    </r>
    <r>
      <rPr>
        <b/>
        <sz val="10"/>
        <color rgb="FF002060"/>
        <rFont val="Arial"/>
        <family val="2"/>
      </rPr>
      <t>uitvoeringsmaterialiteit</t>
    </r>
    <r>
      <rPr>
        <sz val="10"/>
        <color rgb="FF000000"/>
        <rFont val="Arial"/>
        <family val="2"/>
      </rPr>
      <t xml:space="preserve"> wordt vastgelegd op een bedrag dat lager ligt dan de globale materialiteit. Deze uitvoeringsmaterialiteit stelt de auditeur in staat om een antwoord te bieden op specifieke risicobeoordelingen (zonder de globale materialiteit te wijzigen) en om de waarschijnlijkheid dat het geheel aan niet-gecorrigeerde en niet-ontdekte onnauwkeurigheden het globale materialiteitsniveau overschrijdt tot een voldoende lage waarschijnlijkheidsgraad terug te brengen. De uitvoeringsmaterialiteit kan in voorkomend geval worden gewijzigd in functie van de conclusies van de audit (bijvoorbeeld na revisie van de risicobeoordeling).</t>
    </r>
  </si>
  <si>
    <r>
      <t xml:space="preserve">Overeenkomstig de bepalingen van ISA 320 bepaalt en documenteert de commissaris:
</t>
    </r>
    <r>
      <rPr>
        <sz val="10"/>
        <color rgb="FF000000"/>
        <rFont val="ZDingbats"/>
      </rPr>
      <t>q</t>
    </r>
    <r>
      <rPr>
        <sz val="10"/>
        <color rgb="FF000000"/>
        <rFont val="Arial"/>
        <family val="2"/>
      </rPr>
      <t xml:space="preserve">  een materialiteit voor de jaarrekeningen in hun geheel (par. 10), en
</t>
    </r>
    <r>
      <rPr>
        <sz val="10"/>
        <color rgb="FF000000"/>
        <rFont val="ZDingbats"/>
      </rPr>
      <t>q</t>
    </r>
    <r>
      <rPr>
        <sz val="10"/>
        <color rgb="FF000000"/>
        <rFont val="Arial"/>
        <family val="2"/>
      </rPr>
      <t xml:space="preserve">  in voorkomend geval, één of meerdere materialiteitniveaus </t>
    </r>
    <r>
      <rPr>
        <u/>
        <sz val="10"/>
        <color rgb="FF000000"/>
        <rFont val="Arial"/>
        <family val="2"/>
      </rPr>
      <t>met lagere bedragen</t>
    </r>
    <r>
      <rPr>
        <sz val="10"/>
        <color rgb="FF000000"/>
        <rFont val="Arial"/>
        <family val="2"/>
      </rPr>
      <t xml:space="preserve"> voor bepaalde transactiestromen, rekeningensaldi of te verstrekken inlichtingen (par. 10);
</t>
    </r>
    <r>
      <rPr>
        <sz val="10"/>
        <color rgb="FF000000"/>
        <rFont val="ZDingbats"/>
      </rPr>
      <t>q</t>
    </r>
    <r>
      <rPr>
        <sz val="10"/>
        <color rgb="FF000000"/>
        <rFont val="Arial"/>
        <family val="2"/>
      </rPr>
      <t xml:space="preserve">  een uitvoeringsmaterialiteit (par. 9 en 11);
</t>
    </r>
    <r>
      <rPr>
        <sz val="10"/>
        <color rgb="FF000000"/>
        <rFont val="ZDingbats"/>
      </rPr>
      <t>q</t>
    </r>
    <r>
      <rPr>
        <sz val="10"/>
        <color rgb="FF000000"/>
        <rFont val="Arial"/>
        <family val="2"/>
      </rPr>
      <t xml:space="preserve">  in voorkomend geval, één of meerdere lagere uitvoeringsmaterialiteitniveaus (par. 9 en 13).
evenals elke wijziging van deze niveaus tijdens de audit, wegens onder meer definitieve cijfers die afwijken van de cijfers die tijdens de planningsfase werden geschat, een wijziging in de risicobeoordeling en specifieke gebeurtenissen.</t>
    </r>
  </si>
  <si>
    <r>
      <t xml:space="preserve">1. Bepaling van de </t>
    </r>
    <r>
      <rPr>
        <b/>
        <sz val="14"/>
        <color rgb="FF333399"/>
        <rFont val="Arial"/>
        <family val="2"/>
      </rPr>
      <t>globale materialiteit</t>
    </r>
  </si>
  <si>
    <t>Materialiteit is een kwestie van professionele ervaring en niet zozeer een mechanische oefening. 
De ISA's formuleren daarom ook geen enkele specifieke richtlijnen. Toch wordt in de praktijk de winst van de uitgevoerde activiteiten gebruikt als de belangrijkste relevante factor voor de financiële overzichten van de gebruikers. Als dit geen nuttige maatstaf is (bijvoorbeeld in het geval van een entiteit zonder winstoogmerk of als de winst geen stabiele basis vormt), moet een andere basis worden overwogen, zoals de inkomsten of de uitgaven, de activa of het eigen vermogen.</t>
  </si>
  <si>
    <t>Sommige factoren kunnen een effect hebben op de keuze van een geschikt referentie-element en dan meer bepaald:
• het al dan niet bestaan van posten waarop de gebruikers van de financiële overzichten geneigd zijn om zich toe te spitsen (bv. voor de evaluatie van de financiële prestaties van de entiteit, en afhankelijk van de bedrijfstak, kunnen de gebruikers de neiging hebben om zich op de winst, de omzet, het balanstotaal of de nettoactiva te concentreren);
• de structuur van het kapitaal en de financieringswijzen van de entiteit (bv. als de entiteit zichzelf uitsluitend financiert met leningen in plaats van eigen vermogen en haar continuïteit afhankelijk is van externe financieringen, is het mogelijk dat de gebruikers meer belang hechten aan de activa en de rechten op die activa dan aan de winst van de entiteit);
• de relatieve instabiliteit van het referentie-element.</t>
  </si>
  <si>
    <r>
      <t xml:space="preserve">• </t>
    </r>
    <r>
      <rPr>
        <sz val="10"/>
        <color rgb="FF333399"/>
        <rFont val="Arial"/>
        <family val="2"/>
      </rPr>
      <t>Indien meerdere criteria als relevant worden beschouwd voor de entiteit (bv. het bedrijfsresultaat vóór belastingen of de omzet voor een commerciële vennootschap), wordt meestal het criterium gekozen dat de laagste materialiteit oplevert.</t>
    </r>
    <r>
      <rPr>
        <sz val="10"/>
        <color rgb="FF000000"/>
        <rFont val="Arial"/>
        <family val="2"/>
      </rPr>
      <t xml:space="preserve">
• De vermelde indicatieve tarieven zijn gebaseerd op de gepubliceerde literatuur en de percentages die in de praktijk worden toegepast.
• Het effect van de afwijkingen die in de kwalitatieve inlichtingen worden aangetroffen (classificatie, inlichtingen die als bijlage bij de jaarrekeningen worden gegeven, enz.) wordt beoordeeld ten opzichte van hun globale effect op de financiële overzichten in hun geheel. Men zal zich in dat geval moeten baseren op zijn professioneel oordeel om te bepalen of dergelijke onnauwkeurigheden van materieel belang zijn ten opzichte van het toepasselijke financiële informatiereferentiesysteem en de specifieke situatie van de entiteit.
• Men kan rekening houden met de grootte van de onderneming om het materialiteitspercentage te bepalen. Zo kan in kleine entiteiten meestal een hoger materialiteitspercentage worden gehanteerd wegens het lagere risico (in absolute waarde) op fouten die niet worden gecorrigeerd voor de gebruikers.</t>
    </r>
  </si>
  <si>
    <t>1a. Bedrijfsactiviteit en referentiecriterium</t>
  </si>
  <si>
    <t>Duid eerst aan in welke activiteitensector het gecontroleerde bedrijf actief is:</t>
  </si>
  <si>
    <t>JA/NEE</t>
  </si>
  <si>
    <t>NEE</t>
  </si>
  <si>
    <t>Nee</t>
  </si>
  <si>
    <t>Activiteit</t>
  </si>
  <si>
    <t>Andere</t>
  </si>
  <si>
    <t>Andere indicatoren</t>
  </si>
  <si>
    <t>Indicatieve percentages</t>
  </si>
  <si>
    <t>De omzet, een indicatie van de grootte van de entiteit, wordt vaak gebruikt als doorslaggevende factor bij de bepaling van het belang van de entiteit in de kleinhandelsector. De omzet zou bijvoorbeeld ook kunnen worden gebruikt als een bedrijf systematisch verliezen boekt.</t>
  </si>
  <si>
    <t>Brutowinst</t>
  </si>
  <si>
    <t>De brutowinst kan ook als referentiecriterium worden gebruikt in de gevallen dat de winst vóór belastingen minder geschikt blijkt wegens sterke schommelingen of verliezen.</t>
  </si>
  <si>
    <t>De verwijzing naar eigen vermogen wordt meer bepaald gebruikt in het geval van schommelingen van het resultaat vóór belastingen of wanneer er sprake is van een risico imet betrekking tot de continuïteit.</t>
  </si>
  <si>
    <r>
      <rPr>
        <b/>
        <sz val="10"/>
        <color rgb="FF000000"/>
        <rFont val="Arial"/>
        <family val="2"/>
      </rPr>
      <t>Andere</t>
    </r>
    <r>
      <rPr>
        <b/>
        <i/>
        <sz val="10"/>
        <color rgb="FF000000"/>
        <rFont val="Arial"/>
        <family val="2"/>
      </rPr>
      <t xml:space="preserve"> (te verduidelijken)</t>
    </r>
  </si>
  <si>
    <r>
      <t xml:space="preserve">1b. Identificatie van de </t>
    </r>
    <r>
      <rPr>
        <b/>
        <u/>
        <sz val="12"/>
        <color rgb="FF333399"/>
        <rFont val="Arial"/>
        <family val="2"/>
      </rPr>
      <t>risico's van de entiteit</t>
    </r>
    <r>
      <rPr>
        <b/>
        <sz val="12"/>
        <color indexed="62"/>
        <rFont val="Arial"/>
        <family val="2"/>
      </rPr>
      <t xml:space="preserve"> voor de b</t>
    </r>
    <r>
      <rPr>
        <b/>
        <sz val="12"/>
        <color rgb="FF333399"/>
        <rFont val="Arial"/>
        <family val="2"/>
      </rPr>
      <t>epaling van de globale materialiteit</t>
    </r>
  </si>
  <si>
    <t>In de praktijk:</t>
  </si>
  <si>
    <t xml:space="preserve">Het niveau vastleggen waarmee kan worden bepaald of de financiële overzichten geen aanzienlijke afwijkingen bevatten en of die het gevolg zijn van een fout of van een poging tot fraude.
</t>
  </si>
  <si>
    <t>Welk niveau van afwijking in de financiële overzichten zou aanvaardbaar kunnen zijn voor de gebruikers (d.w.z. dat dit geen invloed zou hebben op de economische beslissingen genomen door een gebruiker van de financiële overzichten).</t>
  </si>
  <si>
    <r>
      <t xml:space="preserve">Bepalen of de individuele of globale niet-gecorrigeerde afwijkingen het globale materialiteitsniveau overschrijden.
</t>
    </r>
    <r>
      <rPr>
        <b/>
        <sz val="10"/>
        <color rgb="FF333399"/>
        <rFont val="Arial"/>
        <family val="2"/>
      </rPr>
      <t xml:space="preserve">Een </t>
    </r>
    <r>
      <rPr>
        <b/>
        <u/>
        <sz val="10"/>
        <color rgb="FF333399"/>
        <rFont val="Arial"/>
        <family val="2"/>
      </rPr>
      <t>risico dat als eerder hoog wordt beschouwd</t>
    </r>
    <r>
      <rPr>
        <b/>
        <sz val="10"/>
        <color rgb="FF333399"/>
        <rFont val="Arial"/>
        <family val="2"/>
      </rPr>
      <t xml:space="preserve"> volgens de hierboven geïdentificeerde criteria, zal tot gevolg hebben dat bij de bepaling van de materialiteit de </t>
    </r>
    <r>
      <rPr>
        <b/>
        <u/>
        <sz val="10"/>
        <color rgb="FF333399"/>
        <rFont val="Arial"/>
        <family val="2"/>
      </rPr>
      <t>lage marge</t>
    </r>
    <r>
      <rPr>
        <b/>
        <sz val="10"/>
        <color rgb="FF333399"/>
        <rFont val="Arial"/>
        <family val="2"/>
      </rPr>
      <t xml:space="preserve"> van de relevante criteria wordt gehanteerd.</t>
    </r>
  </si>
  <si>
    <t>Eerder hoog/ 
laag risico</t>
  </si>
  <si>
    <t xml:space="preserve">• Verspreide aandeelhoudersstructuur, niet actief betrokken bij het beheer van de onderneming </t>
  </si>
  <si>
    <t>• Beperkte aandeelhoudersstructuur, actief betrokken bij het beheer van de onderneming</t>
  </si>
  <si>
    <t xml:space="preserve">Het bestaan van strenge beperkende bepalingen (convenanten) op het vlak van de financiering en/of het bestaan van een risico voor de entiteit met betrekking tot de niet-naleving van die bepalingen in de financiële overzichten kunnen ertoe leiden dat we ons materialiteitsniveau verlagen.
</t>
  </si>
  <si>
    <t>• Aanzienlijke leningen die gepaard gaan met financiële beperkende bepalingen
• Duidelijk risico op niet-naleving van die beperkende bepalingen</t>
  </si>
  <si>
    <t xml:space="preserve">Bij een eerste auditjaar of in het geval van een belangrijke wijziging in de aandeelhoudersstructuur is het wellicht best om een lager materialiteitsniveau te hanteren tot minstens één auditcyclus is verstreken, zodat we een duidelijker zicht hebben op de verwachtingen en de behoeften van de gebruikers.
</t>
  </si>
  <si>
    <t>• Gekende klant
• Stabiele aandeelhoudersstructuur
• Stabiele prestaties of grote voorspelbaarheid van het geselecteerde criterium</t>
  </si>
  <si>
    <t>1c. Bepaling van de globale materialiteit</t>
  </si>
  <si>
    <t>Gehanteerd percentage</t>
  </si>
  <si>
    <t>Niveau</t>
  </si>
  <si>
    <t>Weerhouden materialiteitsniveau:</t>
  </si>
  <si>
    <r>
      <t>Andere</t>
    </r>
    <r>
      <rPr>
        <b/>
        <i/>
        <sz val="10"/>
        <color rgb="FF000000"/>
        <rFont val="Arial"/>
        <family val="2"/>
      </rPr>
      <t xml:space="preserve"> (te bepalen)</t>
    </r>
  </si>
  <si>
    <r>
      <t xml:space="preserve">2. Bepaling van de </t>
    </r>
    <r>
      <rPr>
        <b/>
        <sz val="14"/>
        <color rgb="FF333399"/>
        <rFont val="Arial"/>
        <family val="2"/>
      </rPr>
      <t>uitvoeringsmaterialiteit</t>
    </r>
    <r>
      <rPr>
        <b/>
        <sz val="14"/>
        <color indexed="62"/>
        <rFont val="Arial"/>
        <family val="2"/>
      </rPr>
      <t xml:space="preserve"> (performance materiality)</t>
    </r>
  </si>
  <si>
    <t xml:space="preserve">Het (de) niveau(s) vastleggen (die onder het globaal of specifiek materialiteitsniveau liggen) die de identificatie van de niet-relevante afwijkingen garanderen en die de auditor een veiligheidsmarge bezorgen.
</t>
  </si>
  <si>
    <r>
      <t xml:space="preserve">Hoeveel auditwerk zal nodig zijn om:
</t>
    </r>
    <r>
      <rPr>
        <sz val="10"/>
        <color rgb="FF000000"/>
        <rFont val="ZDingbats"/>
      </rPr>
      <t>q</t>
    </r>
    <r>
      <rPr>
        <sz val="10"/>
        <color rgb="FF000000"/>
        <rFont val="Arial"/>
        <family val="2"/>
      </rPr>
      <t xml:space="preserve">  de afwijkingen te identificeren onder de globale of de specifieke materialiteit en
</t>
    </r>
    <r>
      <rPr>
        <sz val="10"/>
        <color rgb="FF000000"/>
        <rFont val="ZDingbats"/>
      </rPr>
      <t>q</t>
    </r>
    <r>
      <rPr>
        <sz val="10"/>
        <color rgb="FF000000"/>
        <rFont val="Arial"/>
        <family val="2"/>
      </rPr>
      <t xml:space="preserve">  een voldoende buffer te laten voor niet-opgespoorde afwijkingen?</t>
    </r>
  </si>
  <si>
    <t>Eerder hoog/laag risico</t>
  </si>
  <si>
    <r>
      <t xml:space="preserve">Beoordeling van de risico's op aanzienlijke afwijkingen en uitwerking van aanvullende auditprocedures om een antwoord te bieden op de beoordeelde risico's.
Het vastleggen van het niveau vereist een professionele oordeelsvorming en is afhankelijk van de verworven kennis over de entiteit en de omvang en aard van de afwijkingen die tijdens vorige audits werden vastgesteld. 
Hoewel in de ISA's hierover geen enkele specifieke richtlijn wordt gegeven, merken we in de praktijk dat de percentages variëren van 50% (van het globaal of specifiek materialiteitsniveau), wanneer een hoger risico op aanzienlijke afwijkingen bestaat, tot 85%, wanneer het geëvalueerde risico op aanzienlijke afwijkingen lager ligt.
</t>
    </r>
    <r>
      <rPr>
        <b/>
        <sz val="10"/>
        <color rgb="FF002060"/>
        <rFont val="Arial"/>
        <family val="2"/>
      </rPr>
      <t>Een risico dat als hoog wordt beschouwd, zal bijgevolg een lager niveau van uitvoeringsmaterialiteit hebben.</t>
    </r>
  </si>
  <si>
    <t>Verwachte totale impact van de gekende en waarschijnlijke onnauwkeurigheden (op basis van de vorige grote onnauwkeurigheden en andere factoren)</t>
  </si>
  <si>
    <t>Grote impact verwacht</t>
  </si>
  <si>
    <t>Weinig grote aanpassingen verwacht</t>
  </si>
  <si>
    <t>De directie corrigeert meestal alle geïdentificeerde onnauwkeurigheden.</t>
  </si>
  <si>
    <t xml:space="preserve">Aantal rekeningen of rubrieken waarvoor aanzienlijke schattingen moeten worden gedaan en impact van die schattingen (bv. KPI-basis voor bepaling van de bonussen van de bestuurders, gevoeligheid voor het fiscale resultaat, enz. )
</t>
  </si>
  <si>
    <t>Weinig grote schattingen</t>
  </si>
  <si>
    <t>Aantal exploitatiezetels of subrubrieken waarop afzonderlijke procedures moeten worden toegepast en samengevoegd om tot een conclusie van de audits te kunnen komen</t>
  </si>
  <si>
    <t>Aanpassingen overgedragen van vorige jaren</t>
  </si>
  <si>
    <t>Aanzienlijke impact van de aanpassingen overgedragen op het lopende jaar</t>
  </si>
  <si>
    <t>Andere overwegingen die van belang worden geacht tijdens de audit (te verduidelijken)</t>
  </si>
  <si>
    <t>Geselecteerde percentage uitvoeringsmaterialiteit</t>
  </si>
  <si>
    <t>Uitvoeringsmaterialiteit die hieruit voortvloeit</t>
  </si>
  <si>
    <t>Er kan een bedrag worden gekozen waaronder de onnauwkeurigheden duidelijk niet van materieel belang zijn ('clearly trivial') en niet moeten worden geaccumuleerd. 
De afwijkingen die als duidelijk niet van materieel belang worden beschouwd, zullen in elk geval geen gevolgen hebben, ongeacht of ze afzonderlijk of in het geheel worden genomen en of ze worden beoordeeld in functie van criteria van grootte, aard of omstandigheden.</t>
  </si>
  <si>
    <t>Hoewel de ISA's hierover geen enkele specifieke richtlijn vermelden, stellen we in de praktijk vast dat meestal een percentagen van 3% à 5% van de globale materialiteit wordt weerhouden voor afwijkingen die duidelijk niet van materieel belang zijn.</t>
  </si>
  <si>
    <t>Percentage voor afwijkingen die duidelijk niet van materieel belang zijn, die daaruit voortvloeit</t>
  </si>
  <si>
    <t>Globale materialiteit</t>
  </si>
  <si>
    <t xml:space="preserve">Gehanteerde niveaus </t>
  </si>
  <si>
    <t>Uitvoeringsmaterialiteit</t>
  </si>
  <si>
    <t>Afwijkingen die duidelijk niet van materieel belang zijn</t>
  </si>
  <si>
    <t>3. Afwijkingen die duidelijk niet van materieel belang zijn (Clearly trivial)</t>
  </si>
  <si>
    <r>
      <t xml:space="preserve">In voorkomend geval, specifieke materialiteitsniveaus met </t>
    </r>
    <r>
      <rPr>
        <b/>
        <u/>
        <sz val="12"/>
        <color rgb="FF333399"/>
        <rFont val="Arial"/>
        <family val="2"/>
      </rPr>
      <t>lagere</t>
    </r>
    <r>
      <rPr>
        <b/>
        <sz val="12"/>
        <color indexed="62"/>
        <rFont val="Arial"/>
        <family val="2"/>
      </rPr>
      <t xml:space="preserve"> bedragen (ISA 320.10 en ISA 320.13):</t>
    </r>
  </si>
  <si>
    <t>Materialiteit</t>
  </si>
  <si>
    <t>Evolutie van het niveau tijdens de opdracht (ISA 320.12 en ISA 320.13)</t>
  </si>
  <si>
    <t>Zag de commissaris zich tijdens de opdracht genoodzaakt om de materialiteit- of uitvoeringsmaterialiteitsniveaus te wijzigen naar aanleiding van nieuwe feiten of evoluties van de entiteit waarvan hij kennis heeft genomen en waardoor de aanvankelijke beoordeling van de niveaus in vraag werd gesteld?</t>
  </si>
  <si>
    <t>Verduidelijk in voorkomend geval de redenen van de wijziging van de niveaus:</t>
  </si>
  <si>
    <t>Aanvankelijk niveau</t>
  </si>
  <si>
    <t>Gewijzigd niveau</t>
  </si>
  <si>
    <t>Verschil</t>
  </si>
  <si>
    <t>- Globale materialiteit</t>
  </si>
  <si>
    <t>- Uitvoeringsmaterialiteit</t>
  </si>
  <si>
    <t>- Afwijkingen die duidelijk niet van belang zijn</t>
  </si>
  <si>
    <r>
      <t>Andere</t>
    </r>
    <r>
      <rPr>
        <i/>
        <sz val="10"/>
        <color rgb="FF000000"/>
        <rFont val="Arial"/>
        <family val="2"/>
      </rPr>
      <t xml:space="preserve"> (te verduidelijken)</t>
    </r>
  </si>
  <si>
    <t>Andere (te bepalen)</t>
  </si>
  <si>
    <t>Risico eerder</t>
  </si>
  <si>
    <r>
      <rPr>
        <b/>
        <sz val="10"/>
        <color rgb="FF000000"/>
        <rFont val="Arial"/>
        <family val="2"/>
      </rPr>
      <t>Overwegingen die specifiek voor entiteiten in de publieke sector gelden</t>
    </r>
    <r>
      <rPr>
        <sz val="10"/>
        <color rgb="FF000000"/>
        <rFont val="Arial"/>
        <family val="2"/>
      </rPr>
      <t xml:space="preserve"> (ISA 320. A3)
Vaak zijn de wetgever en de regelgevende instanties de belangrijkste gebruikers van de financiële overzichten van de entiteiten in de publieke sector. Die financiële overzichten kunnen overigens worden gebruikt om andere dan economische beslissingen te nemen. De bepaling van de materialiteit van een entiteit in de publieke sector met het oog op de audit van de financiële overzichten wordt dan ook beïnvloed door wet- en regelgeving of andere van kracht zijnde voorschriften; alsmede door de behoeften aan financiële informatie van wetgevers en het publiek in verband met de programma’s van de publieke sector.</t>
    </r>
  </si>
  <si>
    <r>
      <rPr>
        <b/>
        <sz val="10"/>
        <color rgb="FF000000"/>
        <rFont val="Arial"/>
        <family val="2"/>
      </rPr>
      <t>Overwegingen die specifiek voor kleinere entiteiten gelden</t>
    </r>
    <r>
      <rPr>
        <sz val="10"/>
        <color rgb="FF000000"/>
        <rFont val="Arial"/>
        <family val="2"/>
      </rPr>
      <t xml:space="preserve"> (ISA 320. A9)
Wanneer de winst vóór belastingen uit de uitgevoerde activiteiten systematisch verwaarloosbaar klein is, zoals het geval kan zijn bij een bedrijf waarvan de eigenaar-zaakvoerder een aanzienlijk deel van de winst vóór belastingen in de vorm van een loon ontvangt, kan een referentie-element zoals de winst vóór uitbetaling van het loon en belastingen relevanter zijn.</t>
    </r>
  </si>
  <si>
    <t>Soorten factoren 
(ISA 320. A4 + IFAC-gids)</t>
  </si>
  <si>
    <t>Voorbeeld van factoren die verantwoorden om rekening te houden met niveaus met lagere bedragen (ISA 320.A11):</t>
  </si>
  <si>
    <r>
      <rPr>
        <sz val="10"/>
        <color rgb="FF000000"/>
        <rFont val="ZDingbats"/>
      </rPr>
      <t>q</t>
    </r>
    <r>
      <rPr>
        <i/>
        <sz val="10"/>
        <color rgb="FF000000"/>
        <rFont val="Arial"/>
        <family val="2"/>
      </rPr>
      <t xml:space="preserve">  het feit dat de wet, de reglementering of het boekhoudkundig referentiesysteem dat van toepassing is, de verwachtingen van de gebruikers beïnvloedt met betrekking tot de waardebepaling of de toelichting van bepaalde elementen (bijvoorbeeld: transacties met verbonden partijen, de beloning van het management en de met governance belaste personen, of inlichtingen verstrekt in de sociale balans);
</t>
    </r>
    <r>
      <rPr>
        <sz val="10"/>
        <color rgb="FF000000"/>
        <rFont val="ZDingbats"/>
      </rPr>
      <t>q</t>
    </r>
    <r>
      <rPr>
        <i/>
        <sz val="10"/>
        <color rgb="FF000000"/>
        <rFont val="Arial"/>
        <family val="2"/>
      </rPr>
      <t xml:space="preserve">  de belangrijkste in de financiële overzichten opgenomen toelichtingen met betrekking tot de industrie waarin de entiteit werkzaam is (bijvoorbeeld: onderzoeks- en ontwikkelingskosten voor een farmaceutisch bedrijf);
</t>
    </r>
    <r>
      <rPr>
        <sz val="10"/>
        <color rgb="FF000000"/>
        <rFont val="ZDingbats"/>
      </rPr>
      <t>q</t>
    </r>
    <r>
      <rPr>
        <i/>
        <sz val="10"/>
        <color rgb="FF000000"/>
        <rFont val="Arial"/>
        <family val="2"/>
      </rPr>
      <t xml:space="preserve">  het feit dat de aandacht wordt gericht op een bijzonder aspect van de activiteiten van de entiteit dat afzonderlijk wordt toegelicht in de financiële overzichten (bv. een onlangs overgenomen activiteit).
</t>
    </r>
  </si>
  <si>
    <t>Gehanteerd percentage voor afwijkingen die duidelijk 
niet van materieel belang zijn (Clearly trivial)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</si>
</sst>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 &quot;€&quot;"/>
    <numFmt numFmtId="165" formatCode="_-* #,##0\ &quot;€&quot;_-;\-* #,##0\ &quot;€&quot;_-;_-* &quot;-&quot;??\ &quot;€&quot;_-;_-@_-"/>
    <numFmt numFmtId="166" formatCode="0.0%"/>
  </numFmts>
  <fonts count="46" x14ac:knownFonts="1">
    <font>
      <sz val="10"/>
      <name val="Arial"/>
    </font>
    <font>
      <sz val="10"/>
      <name val="Arial"/>
      <family val="2"/>
    </font>
    <font>
      <sz val="10"/>
      <name val="Arial"/>
      <family val="2"/>
    </font>
    <font>
      <b/>
      <sz val="10"/>
      <color indexed="62"/>
      <name val="Arial"/>
      <family val="2"/>
    </font>
    <font>
      <b/>
      <sz val="8"/>
      <color indexed="62"/>
      <name val="Arial"/>
      <family val="2"/>
    </font>
    <font>
      <i/>
      <sz val="10"/>
      <name val="Arial"/>
      <family val="2"/>
    </font>
    <font>
      <sz val="8"/>
      <name val="Arial"/>
      <family val="2"/>
    </font>
    <font>
      <b/>
      <sz val="10"/>
      <name val="Arial"/>
      <family val="2"/>
    </font>
    <font>
      <i/>
      <sz val="16"/>
      <name val="Arial"/>
      <family val="2"/>
    </font>
    <font>
      <b/>
      <sz val="14"/>
      <color indexed="62"/>
      <name val="Arial"/>
      <family val="2"/>
    </font>
    <font>
      <b/>
      <sz val="12"/>
      <color indexed="62"/>
      <name val="Arial"/>
      <family val="2"/>
    </font>
    <font>
      <sz val="12"/>
      <name val="Arial"/>
      <family val="2"/>
    </font>
    <font>
      <b/>
      <sz val="10"/>
      <color indexed="62"/>
      <name val="Arial"/>
      <family val="2"/>
    </font>
    <font>
      <sz val="10"/>
      <name val="Arial"/>
      <family val="2"/>
    </font>
    <font>
      <b/>
      <sz val="12"/>
      <name val="Arial"/>
      <family val="2"/>
    </font>
    <font>
      <b/>
      <sz val="10"/>
      <color indexed="18"/>
      <name val="Arial"/>
      <family val="2"/>
    </font>
    <font>
      <vertAlign val="superscript"/>
      <sz val="9"/>
      <name val="Arial"/>
      <family val="2"/>
    </font>
    <font>
      <sz val="9"/>
      <name val="Arial"/>
      <family val="2"/>
    </font>
    <font>
      <u/>
      <sz val="10"/>
      <name val="Arial"/>
      <family val="2"/>
    </font>
    <font>
      <b/>
      <sz val="10"/>
      <color rgb="FF002060"/>
      <name val="Arial"/>
      <family val="2"/>
    </font>
    <font>
      <b/>
      <u/>
      <sz val="12"/>
      <color rgb="FF333399"/>
      <name val="Arial"/>
      <family val="2"/>
    </font>
    <font>
      <sz val="10"/>
      <color indexed="62"/>
      <name val="Arial"/>
      <family val="2"/>
    </font>
    <font>
      <b/>
      <sz val="12"/>
      <color rgb="FF333399"/>
      <name val="Arial"/>
      <family val="2"/>
    </font>
    <font>
      <b/>
      <sz val="14"/>
      <color rgb="FF333399"/>
      <name val="Arial"/>
      <family val="2"/>
    </font>
    <font>
      <u/>
      <sz val="10"/>
      <color theme="10"/>
      <name val="Arial"/>
      <family val="2"/>
    </font>
    <font>
      <i/>
      <sz val="9"/>
      <color theme="8" tint="-0.499984740745262"/>
      <name val="Arial"/>
      <family val="2"/>
    </font>
    <font>
      <b/>
      <sz val="14"/>
      <color theme="0"/>
      <name val="Arial"/>
      <family val="2"/>
    </font>
    <font>
      <b/>
      <sz val="10"/>
      <color rgb="FFFF0000"/>
      <name val="Arial"/>
      <family val="2"/>
    </font>
    <font>
      <b/>
      <sz val="10"/>
      <color rgb="FF333399"/>
      <name val="Arial"/>
      <family val="2"/>
    </font>
    <font>
      <i/>
      <sz val="10"/>
      <color theme="8" tint="-0.499984740745262"/>
      <name val="Arial"/>
      <family val="2"/>
    </font>
    <font>
      <b/>
      <u val="singleAccounting"/>
      <sz val="10"/>
      <color indexed="62"/>
      <name val="Arial"/>
      <family val="2"/>
    </font>
    <font>
      <b/>
      <sz val="10"/>
      <color theme="0"/>
      <name val="Arial"/>
      <family val="2"/>
    </font>
    <font>
      <b/>
      <u/>
      <sz val="10"/>
      <color rgb="FF333399"/>
      <name val="Arial"/>
      <family val="2"/>
    </font>
    <font>
      <sz val="10"/>
      <color rgb="FF333399"/>
      <name val="Arial"/>
      <family val="2"/>
    </font>
    <font>
      <b/>
      <i/>
      <sz val="10"/>
      <color rgb="FF333399"/>
      <name val="Arial"/>
      <family val="2"/>
    </font>
    <font>
      <b/>
      <i/>
      <u val="singleAccounting"/>
      <sz val="10"/>
      <color rgb="FF333399"/>
      <name val="Arial"/>
      <family val="2"/>
    </font>
    <font>
      <sz val="9"/>
      <color indexed="81"/>
      <name val="Tahoma"/>
      <family val="2"/>
    </font>
    <font>
      <b/>
      <sz val="9"/>
      <color indexed="17"/>
      <name val="Tahoma"/>
      <family val="2"/>
    </font>
    <font>
      <b/>
      <sz val="9"/>
      <color indexed="52"/>
      <name val="Tahoma"/>
      <family val="2"/>
    </font>
    <font>
      <sz val="10"/>
      <color rgb="FF000000"/>
      <name val="Arial"/>
      <family val="2"/>
    </font>
    <font>
      <sz val="10"/>
      <color rgb="FF000000"/>
      <name val="ZDingbats"/>
    </font>
    <font>
      <u/>
      <sz val="10"/>
      <color rgb="FF000000"/>
      <name val="Arial"/>
      <family val="2"/>
    </font>
    <font>
      <b/>
      <sz val="10"/>
      <color rgb="FF000000"/>
      <name val="Arial"/>
      <family val="2"/>
    </font>
    <font>
      <b/>
      <i/>
      <sz val="10"/>
      <color rgb="FF000000"/>
      <name val="Arial"/>
      <family val="2"/>
    </font>
    <font>
      <i/>
      <sz val="10"/>
      <color rgb="FF000000"/>
      <name val="Arial"/>
      <family val="2"/>
    </font>
    <font>
      <b/>
      <i/>
      <sz val="10"/>
      <name val="Arial"/>
      <family val="2"/>
    </font>
  </fonts>
  <fills count="10">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rgb="FF333399"/>
        <bgColor indexed="64"/>
      </pattern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9" fontId="2" fillId="2" borderId="0" applyFont="0" applyBorder="0" applyProtection="0">
      <alignment vertical="center" readingOrder="1"/>
    </xf>
    <xf numFmtId="0" fontId="14" fillId="2" borderId="0" applyNumberFormat="0" applyBorder="0" applyProtection="0">
      <alignment horizontal="center" vertical="center" wrapText="1" readingOrder="1"/>
    </xf>
    <xf numFmtId="0" fontId="24" fillId="0" borderId="0" applyNumberFormat="0" applyFill="0" applyBorder="0" applyAlignment="0" applyProtection="0"/>
  </cellStyleXfs>
  <cellXfs count="354">
    <xf numFmtId="0" fontId="0" fillId="0" borderId="0" xfId="0"/>
    <xf numFmtId="0" fontId="0" fillId="0" borderId="0" xfId="0" applyBorder="1"/>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5" fillId="0" borderId="0" xfId="0" applyFont="1"/>
    <xf numFmtId="0" fontId="5" fillId="0" borderId="0" xfId="0" applyFont="1" applyBorder="1"/>
    <xf numFmtId="0" fontId="8" fillId="0" borderId="0" xfId="0" applyFont="1" applyAlignment="1">
      <alignment horizontal="left" vertical="center"/>
    </xf>
    <xf numFmtId="0" fontId="11" fillId="0" borderId="0" xfId="0" applyFont="1"/>
    <xf numFmtId="0" fontId="1" fillId="0" borderId="0" xfId="0" applyFont="1"/>
    <xf numFmtId="0" fontId="1" fillId="0" borderId="5" xfId="0" applyFont="1" applyBorder="1" applyAlignment="1">
      <alignment horizontal="center"/>
    </xf>
    <xf numFmtId="0" fontId="13" fillId="0" borderId="0" xfId="0" applyFont="1"/>
    <xf numFmtId="0" fontId="2" fillId="0" borderId="0" xfId="0" applyFont="1" applyBorder="1"/>
    <xf numFmtId="0" fontId="0" fillId="0" borderId="0" xfId="0" applyBorder="1" applyAlignment="1">
      <alignment horizontal="left" vertical="top"/>
    </xf>
    <xf numFmtId="0" fontId="15" fillId="0" borderId="0" xfId="0" applyFont="1" applyBorder="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1" fillId="0" borderId="0" xfId="0" applyFont="1" applyAlignment="1">
      <alignment vertical="center"/>
    </xf>
    <xf numFmtId="0" fontId="0" fillId="0" borderId="11" xfId="0" applyBorder="1" applyAlignment="1">
      <alignment horizontal="center" vertical="top"/>
    </xf>
    <xf numFmtId="0" fontId="0" fillId="0" borderId="10" xfId="0" applyBorder="1" applyAlignment="1">
      <alignment horizontal="left"/>
    </xf>
    <xf numFmtId="0" fontId="0" fillId="0" borderId="0" xfId="0" applyBorder="1" applyAlignment="1">
      <alignment horizontal="left"/>
    </xf>
    <xf numFmtId="0" fontId="2" fillId="0" borderId="10" xfId="0" applyFont="1" applyBorder="1" applyAlignment="1">
      <alignment horizontal="left"/>
    </xf>
    <xf numFmtId="0" fontId="15" fillId="0" borderId="10" xfId="0" applyFont="1" applyBorder="1" applyAlignment="1">
      <alignment horizontal="left"/>
    </xf>
    <xf numFmtId="0" fontId="15" fillId="0" borderId="0" xfId="0" applyFont="1" applyBorder="1" applyAlignment="1">
      <alignment horizontal="left"/>
    </xf>
    <xf numFmtId="0" fontId="13" fillId="0" borderId="0" xfId="0" applyFont="1" applyBorder="1" applyAlignment="1">
      <alignment horizontal="left" vertical="top" wrapText="1"/>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0" fillId="0" borderId="14" xfId="0" applyBorder="1"/>
    <xf numFmtId="0" fontId="0" fillId="0" borderId="15" xfId="0" applyBorder="1"/>
    <xf numFmtId="0" fontId="16" fillId="0" borderId="0" xfId="0" applyFont="1" applyAlignment="1">
      <alignment vertical="top" wrapText="1"/>
    </xf>
    <xf numFmtId="0" fontId="2" fillId="0" borderId="0" xfId="0" applyFont="1" applyAlignment="1">
      <alignment horizontal="left" vertical="top" wrapText="1"/>
    </xf>
    <xf numFmtId="0" fontId="15" fillId="0" borderId="15" xfId="0" applyFont="1" applyBorder="1" applyAlignment="1">
      <alignment horizontal="center"/>
    </xf>
    <xf numFmtId="0" fontId="1" fillId="0" borderId="0" xfId="0" applyFont="1" applyBorder="1" applyAlignment="1">
      <alignment horizontal="left" vertical="center" wrapText="1"/>
    </xf>
    <xf numFmtId="0" fontId="18" fillId="0" borderId="0" xfId="0" applyFont="1"/>
    <xf numFmtId="0" fontId="15" fillId="0" borderId="16" xfId="0" applyFont="1" applyBorder="1" applyAlignment="1"/>
    <xf numFmtId="0" fontId="15" fillId="0" borderId="11" xfId="0" applyFont="1" applyBorder="1" applyAlignment="1">
      <alignment vertical="top"/>
    </xf>
    <xf numFmtId="0" fontId="7" fillId="0" borderId="14" xfId="0" applyFont="1" applyFill="1" applyBorder="1"/>
    <xf numFmtId="0" fontId="5" fillId="0" borderId="15" xfId="0" applyFont="1" applyFill="1" applyBorder="1"/>
    <xf numFmtId="0" fontId="5" fillId="0" borderId="10" xfId="0" applyFont="1" applyFill="1" applyBorder="1"/>
    <xf numFmtId="0" fontId="5" fillId="0" borderId="0" xfId="0" applyFont="1" applyFill="1" applyBorder="1"/>
    <xf numFmtId="0" fontId="5" fillId="0" borderId="11" xfId="0" applyFont="1" applyFill="1" applyBorder="1"/>
    <xf numFmtId="0" fontId="2" fillId="0" borderId="17" xfId="0" applyFont="1" applyFill="1" applyBorder="1"/>
    <xf numFmtId="0" fontId="5" fillId="0" borderId="12" xfId="0" applyFont="1" applyFill="1" applyBorder="1"/>
    <xf numFmtId="0" fontId="5" fillId="0" borderId="13" xfId="0" applyFont="1" applyFill="1" applyBorder="1"/>
    <xf numFmtId="0" fontId="1" fillId="0" borderId="0" xfId="0" applyFont="1" applyAlignment="1">
      <alignment vertical="top"/>
    </xf>
    <xf numFmtId="0" fontId="3" fillId="5" borderId="3" xfId="0" applyFont="1" applyFill="1" applyBorder="1" applyAlignment="1">
      <alignment horizontal="center" vertical="center" wrapText="1"/>
    </xf>
    <xf numFmtId="0" fontId="1" fillId="0" borderId="0" xfId="0" applyFont="1" applyAlignment="1"/>
    <xf numFmtId="0" fontId="3" fillId="5" borderId="16" xfId="0" applyNumberFormat="1" applyFont="1" applyFill="1" applyBorder="1" applyAlignment="1">
      <alignment horizontal="center" vertical="center" wrapText="1"/>
    </xf>
    <xf numFmtId="0" fontId="24" fillId="0" borderId="0" xfId="4"/>
    <xf numFmtId="0" fontId="3" fillId="5" borderId="33" xfId="0" applyFont="1" applyFill="1" applyBorder="1" applyAlignment="1">
      <alignment horizontal="center" vertical="center" wrapText="1"/>
    </xf>
    <xf numFmtId="0" fontId="0" fillId="0" borderId="0" xfId="0" applyAlignment="1">
      <alignment vertical="top"/>
    </xf>
    <xf numFmtId="0" fontId="13" fillId="0" borderId="0" xfId="0" applyFont="1" applyAlignment="1">
      <alignment vertical="top"/>
    </xf>
    <xf numFmtId="0" fontId="3" fillId="5" borderId="3" xfId="0" applyFont="1" applyFill="1" applyBorder="1" applyAlignment="1">
      <alignment horizontal="center" vertical="top" wrapText="1"/>
    </xf>
    <xf numFmtId="0" fontId="7" fillId="0" borderId="0" xfId="0" applyFont="1"/>
    <xf numFmtId="0" fontId="10" fillId="0" borderId="39" xfId="0" applyFont="1" applyBorder="1" applyAlignment="1">
      <alignment horizontal="left" vertical="top" wrapText="1"/>
    </xf>
    <xf numFmtId="0" fontId="11" fillId="0" borderId="0" xfId="0" applyFont="1" applyBorder="1"/>
    <xf numFmtId="0" fontId="5" fillId="0" borderId="41" xfId="0" applyFont="1" applyBorder="1"/>
    <xf numFmtId="0" fontId="0" fillId="0" borderId="42" xfId="0" applyBorder="1"/>
    <xf numFmtId="0" fontId="0" fillId="0" borderId="43" xfId="0" applyBorder="1"/>
    <xf numFmtId="0" fontId="1" fillId="0" borderId="39" xfId="0" applyFont="1" applyBorder="1" applyAlignment="1">
      <alignment vertical="top"/>
    </xf>
    <xf numFmtId="0" fontId="3" fillId="0" borderId="0" xfId="0" applyFont="1" applyBorder="1" applyAlignment="1">
      <alignment horizontal="center" wrapText="1"/>
    </xf>
    <xf numFmtId="44" fontId="0" fillId="0" borderId="3" xfId="0" applyNumberFormat="1" applyFill="1" applyBorder="1" applyAlignment="1">
      <alignment horizontal="right"/>
    </xf>
    <xf numFmtId="0" fontId="3" fillId="0" borderId="40" xfId="0" applyFont="1" applyBorder="1" applyAlignment="1">
      <alignment horizontal="right" wrapText="1"/>
    </xf>
    <xf numFmtId="0" fontId="1" fillId="0" borderId="0" xfId="0" applyFont="1" applyBorder="1" applyAlignment="1"/>
    <xf numFmtId="9" fontId="2" fillId="0" borderId="3" xfId="1" applyFont="1" applyBorder="1" applyAlignment="1">
      <alignment vertical="top" wrapText="1"/>
    </xf>
    <xf numFmtId="9" fontId="0" fillId="0" borderId="3" xfId="1" applyFont="1" applyBorder="1"/>
    <xf numFmtId="0" fontId="3" fillId="0" borderId="3" xfId="0" quotePrefix="1" applyFont="1" applyBorder="1" applyAlignment="1">
      <alignment horizontal="center" vertical="top" wrapText="1"/>
    </xf>
    <xf numFmtId="0" fontId="1" fillId="0" borderId="0" xfId="0" applyFont="1" applyBorder="1" applyAlignment="1">
      <alignment horizontal="right" vertical="top" wrapText="1"/>
    </xf>
    <xf numFmtId="0" fontId="3" fillId="0" borderId="0" xfId="0" applyFont="1" applyBorder="1" applyAlignment="1">
      <alignment horizontal="right" vertical="top" wrapText="1"/>
    </xf>
    <xf numFmtId="0" fontId="1" fillId="0" borderId="0" xfId="0" applyFont="1" applyBorder="1"/>
    <xf numFmtId="0" fontId="1" fillId="0" borderId="37" xfId="0" applyFont="1" applyBorder="1" applyAlignment="1">
      <alignment horizontal="center"/>
    </xf>
    <xf numFmtId="0" fontId="1" fillId="0" borderId="0" xfId="0" applyFont="1" applyBorder="1" applyAlignment="1">
      <alignment horizontal="right" vertical="center" wrapText="1"/>
    </xf>
    <xf numFmtId="0" fontId="1" fillId="0" borderId="25" xfId="0" applyFont="1" applyBorder="1" applyAlignment="1">
      <alignment horizontal="left" vertical="top"/>
    </xf>
    <xf numFmtId="0" fontId="1" fillId="0" borderId="26" xfId="0" applyFont="1" applyBorder="1" applyAlignment="1">
      <alignment horizontal="left" vertical="top"/>
    </xf>
    <xf numFmtId="0" fontId="1" fillId="0" borderId="27" xfId="0" applyFont="1" applyBorder="1" applyAlignment="1">
      <alignment horizontal="left" vertical="top"/>
    </xf>
    <xf numFmtId="0" fontId="1" fillId="0" borderId="0" xfId="0" applyFont="1" applyBorder="1" applyAlignment="1">
      <alignment horizontal="right" vertical="center"/>
    </xf>
    <xf numFmtId="0" fontId="7" fillId="0" borderId="0" xfId="0" applyFont="1" applyBorder="1" applyAlignment="1">
      <alignment horizontal="right" vertical="center" wrapText="1"/>
    </xf>
    <xf numFmtId="0" fontId="15" fillId="0" borderId="11" xfId="0" applyFont="1" applyBorder="1" applyAlignment="1"/>
    <xf numFmtId="0" fontId="13" fillId="0" borderId="0" xfId="0" applyFont="1" applyBorder="1"/>
    <xf numFmtId="0" fontId="1" fillId="0" borderId="0" xfId="0" applyFont="1" applyBorder="1" applyAlignment="1">
      <alignment vertical="center" wrapText="1"/>
    </xf>
    <xf numFmtId="0" fontId="1" fillId="0" borderId="27"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9" xfId="0" applyFont="1" applyBorder="1" applyAlignment="1">
      <alignment horizontal="left" vertical="top" wrapText="1"/>
    </xf>
    <xf numFmtId="0" fontId="10" fillId="0" borderId="0" xfId="0" applyFont="1" applyBorder="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vertical="top" wrapText="1"/>
    </xf>
    <xf numFmtId="0" fontId="1" fillId="0" borderId="0" xfId="0" applyFont="1" applyAlignment="1">
      <alignment vertical="top" wrapText="1"/>
    </xf>
    <xf numFmtId="0" fontId="27" fillId="0" borderId="0" xfId="0" applyFont="1" applyAlignment="1">
      <alignment horizontal="center" vertical="center" wrapText="1"/>
    </xf>
    <xf numFmtId="0" fontId="27" fillId="0" borderId="0" xfId="0" applyFont="1" applyBorder="1"/>
    <xf numFmtId="0" fontId="1" fillId="0" borderId="3" xfId="0" applyNumberFormat="1" applyFont="1" applyBorder="1" applyAlignment="1">
      <alignment vertical="top" wrapText="1"/>
    </xf>
    <xf numFmtId="165" fontId="0" fillId="0" borderId="3" xfId="0" applyNumberFormat="1" applyBorder="1" applyAlignment="1">
      <alignment horizontal="right"/>
    </xf>
    <xf numFmtId="0" fontId="1" fillId="3" borderId="16" xfId="0" applyFont="1" applyFill="1" applyBorder="1"/>
    <xf numFmtId="0" fontId="7" fillId="0" borderId="15" xfId="0" applyFont="1" applyFill="1" applyBorder="1"/>
    <xf numFmtId="0" fontId="7" fillId="0" borderId="16" xfId="0" applyFont="1" applyFill="1" applyBorder="1"/>
    <xf numFmtId="0" fontId="7" fillId="0" borderId="0" xfId="0" applyFont="1" applyFill="1" applyBorder="1"/>
    <xf numFmtId="0" fontId="7" fillId="0" borderId="11" xfId="0" applyFont="1" applyFill="1" applyBorder="1"/>
    <xf numFmtId="0" fontId="7" fillId="0" borderId="12" xfId="0" applyFont="1" applyFill="1" applyBorder="1"/>
    <xf numFmtId="0" fontId="7" fillId="0" borderId="13" xfId="0" applyFont="1" applyFill="1" applyBorder="1"/>
    <xf numFmtId="0" fontId="5" fillId="0" borderId="0" xfId="0" applyFont="1" applyBorder="1" applyAlignment="1">
      <alignment vertical="top" wrapText="1"/>
    </xf>
    <xf numFmtId="9" fontId="0" fillId="0" borderId="3" xfId="1" applyFont="1" applyFill="1" applyBorder="1"/>
    <xf numFmtId="165" fontId="0" fillId="0" borderId="1" xfId="0" applyNumberFormat="1" applyBorder="1" applyAlignment="1">
      <alignment horizontal="right"/>
    </xf>
    <xf numFmtId="9" fontId="1" fillId="0" borderId="37" xfId="0" applyNumberFormat="1" applyFont="1" applyBorder="1" applyAlignment="1">
      <alignment horizontal="center"/>
    </xf>
    <xf numFmtId="0" fontId="29" fillId="0" borderId="0" xfId="0" applyFont="1" applyBorder="1" applyAlignment="1">
      <alignment horizontal="right" vertical="center"/>
    </xf>
    <xf numFmtId="0" fontId="29" fillId="0" borderId="0" xfId="0" applyFont="1" applyBorder="1" applyAlignment="1">
      <alignment horizontal="center" vertical="center"/>
    </xf>
    <xf numFmtId="0" fontId="29" fillId="0" borderId="0" xfId="0" applyFont="1" applyBorder="1" applyAlignment="1">
      <alignment horizontal="right" vertical="center" wrapText="1"/>
    </xf>
    <xf numFmtId="165" fontId="0" fillId="0" borderId="33" xfId="0" applyNumberFormat="1" applyBorder="1" applyAlignment="1">
      <alignment horizontal="right"/>
    </xf>
    <xf numFmtId="165" fontId="0" fillId="0" borderId="5" xfId="0" applyNumberFormat="1" applyBorder="1" applyAlignment="1">
      <alignment horizontal="right"/>
    </xf>
    <xf numFmtId="165" fontId="0" fillId="0" borderId="4" xfId="0" applyNumberFormat="1" applyBorder="1" applyAlignment="1">
      <alignment horizontal="right"/>
    </xf>
    <xf numFmtId="0" fontId="10" fillId="0" borderId="0" xfId="0" applyFont="1" applyBorder="1" applyAlignment="1">
      <alignment vertical="top" wrapText="1"/>
    </xf>
    <xf numFmtId="9" fontId="0" fillId="0" borderId="3" xfId="1" applyFont="1" applyBorder="1" applyAlignment="1">
      <alignment horizontal="right"/>
    </xf>
    <xf numFmtId="0" fontId="28" fillId="5" borderId="14" xfId="0" applyNumberFormat="1" applyFont="1" applyFill="1" applyBorder="1" applyAlignment="1">
      <alignment vertical="center" wrapText="1"/>
    </xf>
    <xf numFmtId="0" fontId="28" fillId="5" borderId="33" xfId="0" applyNumberFormat="1" applyFont="1" applyFill="1" applyBorder="1" applyAlignment="1">
      <alignment horizontal="center" vertical="center" wrapText="1"/>
    </xf>
    <xf numFmtId="0" fontId="17" fillId="0" borderId="18" xfId="0" applyFont="1" applyBorder="1" applyAlignment="1">
      <alignment vertical="center" wrapText="1"/>
    </xf>
    <xf numFmtId="0" fontId="17" fillId="0" borderId="25" xfId="0" applyFont="1" applyBorder="1" applyAlignment="1">
      <alignment vertical="center" wrapText="1"/>
    </xf>
    <xf numFmtId="0" fontId="13" fillId="0" borderId="0" xfId="0" applyFont="1" applyAlignment="1"/>
    <xf numFmtId="0" fontId="17" fillId="0" borderId="7" xfId="0" applyFont="1" applyBorder="1" applyAlignment="1">
      <alignment vertical="center"/>
    </xf>
    <xf numFmtId="0" fontId="17" fillId="0" borderId="25" xfId="0" applyFont="1" applyBorder="1" applyAlignment="1">
      <alignment vertical="center"/>
    </xf>
    <xf numFmtId="0" fontId="17" fillId="0" borderId="4" xfId="0" applyFont="1" applyBorder="1" applyAlignment="1">
      <alignment horizontal="center" vertical="center" wrapText="1"/>
    </xf>
    <xf numFmtId="9" fontId="1" fillId="0" borderId="33" xfId="0" applyNumberFormat="1" applyFont="1" applyBorder="1" applyAlignment="1">
      <alignment horizontal="center"/>
    </xf>
    <xf numFmtId="0" fontId="3" fillId="5" borderId="3" xfId="0" applyNumberFormat="1" applyFont="1" applyFill="1" applyBorder="1" applyAlignment="1">
      <alignment horizontal="center" vertical="center" wrapText="1"/>
    </xf>
    <xf numFmtId="0" fontId="0" fillId="0" borderId="0" xfId="0" applyFill="1"/>
    <xf numFmtId="9" fontId="17" fillId="0" borderId="33" xfId="1" applyFont="1" applyBorder="1" applyAlignment="1">
      <alignment horizontal="center" vertical="center" wrapText="1"/>
    </xf>
    <xf numFmtId="9" fontId="17" fillId="0" borderId="4" xfId="1" applyFont="1" applyBorder="1" applyAlignment="1">
      <alignment horizontal="center" vertical="center" wrapText="1"/>
    </xf>
    <xf numFmtId="9" fontId="17" fillId="0" borderId="38" xfId="1" applyFont="1" applyBorder="1" applyAlignment="1">
      <alignment horizontal="center" vertical="center" wrapText="1"/>
    </xf>
    <xf numFmtId="0" fontId="13" fillId="0" borderId="8" xfId="0" applyFont="1" applyBorder="1" applyAlignment="1">
      <alignment horizontal="left" vertical="top"/>
    </xf>
    <xf numFmtId="0" fontId="13" fillId="0" borderId="26" xfId="0" applyFont="1" applyBorder="1" applyAlignment="1">
      <alignment horizontal="left" vertical="top"/>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164" fontId="1" fillId="0" borderId="4" xfId="0" applyNumberFormat="1" applyFont="1" applyFill="1" applyBorder="1" applyAlignment="1">
      <alignment vertical="top"/>
    </xf>
    <xf numFmtId="0" fontId="1" fillId="0" borderId="0" xfId="0" applyFont="1" applyAlignment="1">
      <alignment horizontal="left" vertical="top" wrapText="1"/>
    </xf>
    <xf numFmtId="0" fontId="1" fillId="0" borderId="10" xfId="0" applyFont="1" applyBorder="1" applyAlignment="1">
      <alignment vertical="top" wrapText="1"/>
    </xf>
    <xf numFmtId="164" fontId="1" fillId="0" borderId="22" xfId="0" applyNumberFormat="1" applyFont="1" applyFill="1" applyBorder="1" applyAlignment="1">
      <alignment vertical="top"/>
    </xf>
    <xf numFmtId="164" fontId="1" fillId="0" borderId="33" xfId="0" applyNumberFormat="1" applyFont="1" applyFill="1" applyBorder="1" applyAlignment="1">
      <alignment vertical="top"/>
    </xf>
    <xf numFmtId="0" fontId="1" fillId="0" borderId="10" xfId="0" applyFont="1" applyBorder="1" applyAlignment="1">
      <alignment horizontal="left" vertical="top" wrapText="1"/>
    </xf>
    <xf numFmtId="9" fontId="1" fillId="0" borderId="37" xfId="0" applyNumberFormat="1" applyFont="1" applyBorder="1" applyAlignment="1">
      <alignment horizontal="center" vertical="top"/>
    </xf>
    <xf numFmtId="0" fontId="1" fillId="0" borderId="0" xfId="0" applyFont="1" applyAlignment="1">
      <alignment vertical="top" wrapText="1"/>
    </xf>
    <xf numFmtId="0" fontId="25" fillId="0" borderId="0" xfId="0" applyFont="1" applyBorder="1" applyAlignment="1">
      <alignment vertical="top" wrapText="1"/>
    </xf>
    <xf numFmtId="0" fontId="7" fillId="0" borderId="10"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xf numFmtId="0" fontId="7" fillId="0" borderId="11" xfId="0" applyFont="1" applyBorder="1" applyAlignment="1"/>
    <xf numFmtId="0" fontId="34" fillId="0" borderId="0" xfId="0" applyFont="1" applyBorder="1" applyAlignment="1">
      <alignment horizontal="right" vertical="center"/>
    </xf>
    <xf numFmtId="0" fontId="31" fillId="7" borderId="33" xfId="0" applyFont="1" applyFill="1" applyBorder="1" applyAlignment="1">
      <alignment horizontal="center" vertical="top" wrapText="1"/>
    </xf>
    <xf numFmtId="0" fontId="17" fillId="0" borderId="0" xfId="0" applyFont="1" applyBorder="1" applyAlignment="1">
      <alignment vertical="center"/>
    </xf>
    <xf numFmtId="0" fontId="35" fillId="0" borderId="0" xfId="0" applyFont="1" applyBorder="1" applyAlignment="1">
      <alignment wrapText="1"/>
    </xf>
    <xf numFmtId="0" fontId="28" fillId="5" borderId="44" xfId="0" applyFont="1" applyFill="1" applyBorder="1" applyAlignment="1">
      <alignment horizontal="left" vertical="center"/>
    </xf>
    <xf numFmtId="0" fontId="33" fillId="5" borderId="45" xfId="0" applyFont="1" applyFill="1" applyBorder="1"/>
    <xf numFmtId="0" fontId="35" fillId="0" borderId="0" xfId="0" applyFont="1" applyBorder="1" applyAlignment="1">
      <alignment horizontal="left" vertical="top"/>
    </xf>
    <xf numFmtId="0" fontId="10" fillId="0" borderId="0" xfId="0" applyFont="1" applyBorder="1" applyAlignment="1">
      <alignment vertical="top" wrapText="1"/>
    </xf>
    <xf numFmtId="0" fontId="1" fillId="0" borderId="0" xfId="0" applyFont="1" applyBorder="1" applyAlignment="1">
      <alignment horizontal="left" vertical="top"/>
    </xf>
    <xf numFmtId="0" fontId="1" fillId="0" borderId="0" xfId="0" applyFont="1" applyBorder="1" applyAlignment="1">
      <alignment vertical="top"/>
    </xf>
    <xf numFmtId="166" fontId="1" fillId="0" borderId="33" xfId="1" applyNumberFormat="1" applyFont="1" applyFill="1" applyBorder="1" applyAlignment="1">
      <alignment horizontal="center" vertical="top"/>
    </xf>
    <xf numFmtId="166" fontId="1" fillId="0" borderId="4" xfId="1" applyNumberFormat="1" applyFont="1" applyFill="1" applyBorder="1" applyAlignment="1">
      <alignment horizontal="center" vertical="top"/>
    </xf>
    <xf numFmtId="9" fontId="28" fillId="5" borderId="35" xfId="0" applyNumberFormat="1" applyFont="1" applyFill="1" applyBorder="1" applyAlignment="1">
      <alignment horizontal="center" vertical="center" wrapText="1"/>
    </xf>
    <xf numFmtId="9" fontId="28" fillId="5" borderId="42" xfId="0" applyNumberFormat="1" applyFont="1" applyFill="1" applyBorder="1" applyAlignment="1">
      <alignment horizontal="center" vertical="center" wrapText="1"/>
    </xf>
    <xf numFmtId="164" fontId="28" fillId="5" borderId="42" xfId="0" applyNumberFormat="1" applyFont="1" applyFill="1" applyBorder="1" applyAlignment="1">
      <alignment horizontal="center" vertical="center"/>
    </xf>
    <xf numFmtId="164" fontId="28" fillId="5" borderId="43" xfId="0" applyNumberFormat="1" applyFont="1" applyFill="1" applyBorder="1" applyAlignment="1">
      <alignment horizontal="center" vertical="center"/>
    </xf>
    <xf numFmtId="0" fontId="1" fillId="0" borderId="0" xfId="0" applyFont="1" applyAlignment="1">
      <alignment vertical="top" wrapText="1"/>
    </xf>
    <xf numFmtId="0" fontId="43" fillId="0" borderId="10" xfId="0" applyFont="1" applyBorder="1" applyAlignment="1"/>
    <xf numFmtId="9" fontId="17" fillId="0" borderId="4" xfId="1" applyFont="1" applyBorder="1" applyAlignment="1">
      <alignment horizontal="center"/>
    </xf>
    <xf numFmtId="9" fontId="17" fillId="0" borderId="24" xfId="1" applyFont="1" applyBorder="1" applyAlignment="1">
      <alignment horizontal="center"/>
    </xf>
    <xf numFmtId="0" fontId="17" fillId="0" borderId="24" xfId="0" applyFont="1" applyBorder="1" applyAlignment="1">
      <alignment horizontal="center" vertical="center" wrapText="1"/>
    </xf>
    <xf numFmtId="166" fontId="33" fillId="0" borderId="46" xfId="1" applyNumberFormat="1" applyFont="1" applyFill="1" applyBorder="1" applyAlignment="1">
      <alignment vertical="center"/>
    </xf>
    <xf numFmtId="164" fontId="33" fillId="0" borderId="49" xfId="0" applyNumberFormat="1" applyFont="1" applyFill="1" applyBorder="1" applyAlignment="1">
      <alignment vertical="center"/>
    </xf>
    <xf numFmtId="0" fontId="1" fillId="0" borderId="33" xfId="0" applyFont="1" applyFill="1" applyBorder="1" applyAlignment="1">
      <alignment horizontal="center" vertical="top"/>
    </xf>
    <xf numFmtId="0" fontId="1" fillId="0" borderId="4" xfId="0" applyFont="1" applyFill="1" applyBorder="1" applyAlignment="1">
      <alignment horizontal="center" vertical="top"/>
    </xf>
    <xf numFmtId="0" fontId="1" fillId="0" borderId="24" xfId="0" applyFont="1" applyFill="1" applyBorder="1" applyAlignment="1">
      <alignment horizontal="center" vertical="top"/>
    </xf>
    <xf numFmtId="9" fontId="28" fillId="5" borderId="35" xfId="0" applyNumberFormat="1" applyFont="1" applyFill="1" applyBorder="1" applyAlignment="1">
      <alignment horizontal="center" vertical="center"/>
    </xf>
    <xf numFmtId="9" fontId="28" fillId="5" borderId="36" xfId="0" applyNumberFormat="1" applyFont="1" applyFill="1" applyBorder="1" applyAlignment="1">
      <alignment horizontal="center" vertical="center"/>
    </xf>
    <xf numFmtId="165" fontId="0" fillId="5" borderId="40" xfId="0" applyNumberFormat="1" applyFill="1" applyBorder="1" applyAlignment="1">
      <alignment horizontal="right"/>
    </xf>
    <xf numFmtId="0" fontId="0" fillId="0" borderId="0" xfId="0" applyAlignment="1">
      <alignment wrapText="1"/>
    </xf>
    <xf numFmtId="0" fontId="30" fillId="0" borderId="0" xfId="0" applyFont="1" applyBorder="1" applyAlignment="1">
      <alignment horizontal="center" wrapText="1"/>
    </xf>
    <xf numFmtId="0" fontId="7" fillId="0" borderId="0" xfId="0" applyFont="1" applyAlignment="1"/>
    <xf numFmtId="14" fontId="7" fillId="0" borderId="12" xfId="0" applyNumberFormat="1" applyFont="1" applyFill="1" applyBorder="1"/>
    <xf numFmtId="14" fontId="45" fillId="0" borderId="12" xfId="0" applyNumberFormat="1" applyFont="1" applyFill="1" applyBorder="1"/>
    <xf numFmtId="0" fontId="1" fillId="0" borderId="0" xfId="0" applyFont="1" applyBorder="1" applyAlignment="1">
      <alignment vertical="top" wrapText="1"/>
    </xf>
    <xf numFmtId="0" fontId="45" fillId="0" borderId="15" xfId="0" applyFont="1" applyFill="1" applyBorder="1" applyAlignment="1">
      <alignment horizontal="left" vertical="top"/>
    </xf>
    <xf numFmtId="0" fontId="9" fillId="0" borderId="0" xfId="0" applyFont="1" applyBorder="1" applyAlignment="1">
      <alignment horizontal="center" vertical="top" wrapText="1"/>
    </xf>
    <xf numFmtId="0" fontId="25" fillId="0" borderId="17" xfId="0" applyFont="1" applyBorder="1" applyAlignment="1">
      <alignment vertical="top" wrapText="1"/>
    </xf>
    <xf numFmtId="0" fontId="25" fillId="0" borderId="12" xfId="0" applyFont="1" applyBorder="1" applyAlignment="1">
      <alignment vertical="top" wrapText="1"/>
    </xf>
    <xf numFmtId="0" fontId="25" fillId="0" borderId="13" xfId="0" applyFont="1" applyBorder="1" applyAlignment="1">
      <alignment vertical="top" wrapText="1"/>
    </xf>
    <xf numFmtId="0" fontId="33" fillId="0" borderId="47" xfId="0" applyFont="1" applyFill="1" applyBorder="1" applyAlignment="1">
      <alignment vertical="center"/>
    </xf>
    <xf numFmtId="0" fontId="33" fillId="0" borderId="48" xfId="0" applyFont="1" applyFill="1" applyBorder="1" applyAlignment="1">
      <alignment vertical="center"/>
    </xf>
    <xf numFmtId="0" fontId="31" fillId="7" borderId="33" xfId="0" applyFont="1" applyFill="1" applyBorder="1" applyAlignment="1">
      <alignment horizontal="center" vertical="top" wrapText="1"/>
    </xf>
    <xf numFmtId="0" fontId="1" fillId="0" borderId="1" xfId="0" applyFont="1" applyBorder="1" applyAlignment="1">
      <alignment vertical="top"/>
    </xf>
    <xf numFmtId="0" fontId="0" fillId="0" borderId="21" xfId="0" applyBorder="1" applyAlignment="1">
      <alignment vertical="top"/>
    </xf>
    <xf numFmtId="0" fontId="0" fillId="0" borderId="2" xfId="0" applyBorder="1" applyAlignment="1">
      <alignment vertical="top"/>
    </xf>
    <xf numFmtId="0" fontId="25" fillId="0" borderId="10" xfId="0" applyFont="1" applyBorder="1" applyAlignment="1">
      <alignment vertical="top" wrapText="1"/>
    </xf>
    <xf numFmtId="0" fontId="25" fillId="0" borderId="0" xfId="0" applyFont="1" applyBorder="1" applyAlignment="1">
      <alignment vertical="top" wrapText="1"/>
    </xf>
    <xf numFmtId="0" fontId="25" fillId="0" borderId="11" xfId="0" applyFont="1" applyBorder="1" applyAlignment="1">
      <alignment vertical="top" wrapText="1"/>
    </xf>
    <xf numFmtId="0" fontId="7" fillId="0" borderId="10"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17" fillId="0" borderId="37" xfId="0" applyFont="1" applyBorder="1" applyAlignment="1">
      <alignment vertical="top" wrapText="1"/>
    </xf>
    <xf numFmtId="0" fontId="17" fillId="0" borderId="5" xfId="0" applyFont="1" applyBorder="1" applyAlignment="1">
      <alignment vertical="top" wrapText="1"/>
    </xf>
    <xf numFmtId="0" fontId="1" fillId="9" borderId="33" xfId="0" applyFont="1" applyFill="1" applyBorder="1" applyAlignment="1">
      <alignment horizontal="center" vertical="top"/>
    </xf>
    <xf numFmtId="0" fontId="1" fillId="9" borderId="5" xfId="0" applyFont="1" applyFill="1" applyBorder="1" applyAlignment="1">
      <alignment horizontal="center" vertical="top"/>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3" fillId="5" borderId="1"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9" fillId="0" borderId="0" xfId="0" applyFont="1" applyAlignment="1">
      <alignment horizontal="left" vertical="top" wrapText="1"/>
    </xf>
    <xf numFmtId="0" fontId="1" fillId="0" borderId="0" xfId="0" applyFont="1" applyAlignment="1">
      <alignment horizontal="left" vertical="top" wrapText="1"/>
    </xf>
    <xf numFmtId="0" fontId="31" fillId="7" borderId="1" xfId="0" applyNumberFormat="1" applyFont="1" applyFill="1" applyBorder="1" applyAlignment="1">
      <alignment horizontal="center" vertical="center" wrapText="1"/>
    </xf>
    <xf numFmtId="0" fontId="31" fillId="7" borderId="2" xfId="0" applyNumberFormat="1" applyFont="1" applyFill="1" applyBorder="1" applyAlignment="1">
      <alignment horizontal="center" vertical="center" wrapText="1"/>
    </xf>
    <xf numFmtId="0" fontId="31" fillId="7" borderId="21" xfId="0" applyNumberFormat="1" applyFont="1" applyFill="1" applyBorder="1" applyAlignment="1">
      <alignment horizontal="center" vertical="center" wrapText="1"/>
    </xf>
    <xf numFmtId="0" fontId="17" fillId="0" borderId="14" xfId="0" applyFont="1" applyBorder="1" applyAlignment="1">
      <alignment vertical="center" wrapText="1"/>
    </xf>
    <xf numFmtId="0" fontId="17" fillId="0" borderId="16"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7" xfId="0" applyFont="1" applyBorder="1" applyAlignment="1">
      <alignment vertical="center" wrapText="1"/>
    </xf>
    <xf numFmtId="0" fontId="17" fillId="0" borderId="13" xfId="0" applyFont="1" applyBorder="1" applyAlignment="1">
      <alignment vertical="center" wrapText="1"/>
    </xf>
    <xf numFmtId="0" fontId="1" fillId="0" borderId="0" xfId="0" applyFont="1" applyBorder="1" applyAlignment="1">
      <alignment horizontal="left" vertical="top"/>
    </xf>
    <xf numFmtId="0" fontId="10" fillId="0" borderId="0" xfId="0" applyFont="1" applyBorder="1" applyAlignment="1">
      <alignment vertical="top" wrapText="1"/>
    </xf>
    <xf numFmtId="0" fontId="7" fillId="0" borderId="18" xfId="0" applyFont="1" applyBorder="1" applyAlignment="1"/>
    <xf numFmtId="0" fontId="7" fillId="0" borderId="19" xfId="0" applyFont="1" applyBorder="1" applyAlignment="1"/>
    <xf numFmtId="0" fontId="7" fillId="0" borderId="20" xfId="0" applyFont="1" applyBorder="1" applyAlignment="1"/>
    <xf numFmtId="164" fontId="1" fillId="0" borderId="6" xfId="0" applyNumberFormat="1" applyFont="1" applyFill="1" applyBorder="1" applyAlignment="1">
      <alignment vertical="top"/>
    </xf>
    <xf numFmtId="164" fontId="1" fillId="0" borderId="5" xfId="0" applyNumberFormat="1" applyFont="1" applyFill="1" applyBorder="1" applyAlignment="1">
      <alignment vertical="top"/>
    </xf>
    <xf numFmtId="166" fontId="1" fillId="0" borderId="6" xfId="1" applyNumberFormat="1" applyFont="1" applyFill="1" applyBorder="1" applyAlignment="1">
      <alignment horizontal="center" vertical="top"/>
    </xf>
    <xf numFmtId="166" fontId="1" fillId="0" borderId="5" xfId="1" applyNumberFormat="1" applyFont="1" applyFill="1" applyBorder="1" applyAlignment="1">
      <alignment horizontal="center" vertical="top"/>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17" fillId="0" borderId="38" xfId="0" applyFont="1" applyBorder="1" applyAlignment="1">
      <alignmen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25" fillId="0" borderId="30" xfId="0" applyFont="1" applyBorder="1" applyAlignment="1">
      <alignment vertical="top" wrapText="1"/>
    </xf>
    <xf numFmtId="0" fontId="25" fillId="0" borderId="31" xfId="0" applyFont="1" applyBorder="1" applyAlignment="1">
      <alignment vertical="top" wrapText="1"/>
    </xf>
    <xf numFmtId="0" fontId="25" fillId="0" borderId="32" xfId="0" applyFont="1" applyBorder="1" applyAlignment="1">
      <alignment vertical="top" wrapText="1"/>
    </xf>
    <xf numFmtId="0" fontId="1" fillId="8" borderId="33" xfId="0" applyFont="1" applyFill="1" applyBorder="1" applyAlignment="1">
      <alignment horizontal="center" vertical="top"/>
    </xf>
    <xf numFmtId="0" fontId="1" fillId="8" borderId="5" xfId="0" applyFont="1" applyFill="1" applyBorder="1" applyAlignment="1">
      <alignment horizontal="center" vertical="top"/>
    </xf>
    <xf numFmtId="0" fontId="17" fillId="0" borderId="6" xfId="0" applyFont="1" applyBorder="1" applyAlignment="1">
      <alignment vertical="top" wrapText="1"/>
    </xf>
    <xf numFmtId="0" fontId="1" fillId="9" borderId="6" xfId="0" applyFont="1" applyFill="1" applyBorder="1" applyAlignment="1">
      <alignment horizontal="center" vertical="top"/>
    </xf>
    <xf numFmtId="0" fontId="28" fillId="5" borderId="23" xfId="0" applyNumberFormat="1" applyFont="1" applyFill="1" applyBorder="1" applyAlignment="1">
      <alignment horizontal="left" vertical="center" wrapText="1"/>
    </xf>
    <xf numFmtId="0" fontId="28" fillId="5" borderId="28" xfId="0" applyNumberFormat="1" applyFont="1" applyFill="1" applyBorder="1" applyAlignment="1">
      <alignment horizontal="left" vertical="center" wrapText="1"/>
    </xf>
    <xf numFmtId="0" fontId="28" fillId="5" borderId="29" xfId="0" applyNumberFormat="1" applyFont="1" applyFill="1" applyBorder="1" applyAlignment="1">
      <alignment horizontal="left" vertical="center" wrapText="1"/>
    </xf>
    <xf numFmtId="0" fontId="12" fillId="5" borderId="14"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0" fontId="1" fillId="8" borderId="37" xfId="0" applyFont="1" applyFill="1" applyBorder="1" applyAlignment="1">
      <alignment horizontal="center" vertical="top"/>
    </xf>
    <xf numFmtId="0" fontId="1" fillId="8" borderId="38" xfId="0" applyFont="1" applyFill="1" applyBorder="1" applyAlignment="1">
      <alignment horizontal="center" vertical="top"/>
    </xf>
    <xf numFmtId="0" fontId="9" fillId="4" borderId="0" xfId="0" applyFont="1" applyFill="1" applyBorder="1" applyAlignment="1">
      <alignment vertical="center" wrapText="1"/>
    </xf>
    <xf numFmtId="0" fontId="17" fillId="0" borderId="15" xfId="0" applyFont="1" applyBorder="1" applyAlignment="1">
      <alignment vertical="center" wrapText="1"/>
    </xf>
    <xf numFmtId="0" fontId="3" fillId="5" borderId="1" xfId="0"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5" borderId="1" xfId="0" applyFont="1" applyFill="1" applyBorder="1" applyAlignment="1">
      <alignment horizontal="center" vertical="top" wrapText="1"/>
    </xf>
    <xf numFmtId="0" fontId="3" fillId="5" borderId="21" xfId="0" applyFont="1" applyFill="1" applyBorder="1" applyAlignment="1">
      <alignment horizontal="center" vertical="top" wrapText="1"/>
    </xf>
    <xf numFmtId="0" fontId="3" fillId="5" borderId="2" xfId="0" applyFont="1" applyFill="1" applyBorder="1" applyAlignment="1">
      <alignment horizontal="center"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28" fillId="5" borderId="42" xfId="0" applyFont="1" applyFill="1" applyBorder="1" applyAlignment="1">
      <alignment horizontal="left" vertical="center"/>
    </xf>
    <xf numFmtId="0" fontId="28" fillId="5" borderId="43" xfId="0" applyFont="1" applyFill="1" applyBorder="1" applyAlignment="1">
      <alignment horizontal="left" vertical="center"/>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28" fillId="5" borderId="35" xfId="0" applyFont="1" applyFill="1" applyBorder="1" applyAlignment="1">
      <alignment vertical="top"/>
    </xf>
    <xf numFmtId="0" fontId="28" fillId="5" borderId="36" xfId="0" applyFont="1" applyFill="1" applyBorder="1" applyAlignment="1">
      <alignment vertical="top"/>
    </xf>
    <xf numFmtId="0" fontId="28" fillId="5" borderId="34" xfId="0" applyFont="1" applyFill="1" applyBorder="1" applyAlignment="1">
      <alignment horizontal="right" vertical="top" wrapText="1"/>
    </xf>
    <xf numFmtId="0" fontId="28" fillId="5" borderId="35" xfId="0" applyFont="1" applyFill="1" applyBorder="1" applyAlignment="1">
      <alignment horizontal="right" vertical="top" wrapText="1"/>
    </xf>
    <xf numFmtId="0" fontId="28" fillId="5" borderId="41" xfId="0" applyFont="1" applyFill="1" applyBorder="1" applyAlignment="1">
      <alignment horizontal="right" vertical="top" wrapText="1"/>
    </xf>
    <xf numFmtId="0" fontId="28" fillId="5" borderId="42" xfId="0" applyFont="1" applyFill="1" applyBorder="1" applyAlignment="1">
      <alignment horizontal="right" vertical="top" wrapText="1"/>
    </xf>
    <xf numFmtId="0" fontId="3" fillId="5" borderId="14" xfId="0" applyNumberFormat="1" applyFont="1" applyFill="1" applyBorder="1" applyAlignment="1">
      <alignment horizontal="left" vertical="center" wrapText="1"/>
    </xf>
    <xf numFmtId="0" fontId="12" fillId="5" borderId="15" xfId="0" applyNumberFormat="1" applyFont="1" applyFill="1" applyBorder="1" applyAlignment="1">
      <alignment horizontal="left" vertical="center" wrapText="1"/>
    </xf>
    <xf numFmtId="0" fontId="12" fillId="5" borderId="16" xfId="0" applyNumberFormat="1" applyFont="1" applyFill="1" applyBorder="1" applyAlignment="1">
      <alignment horizontal="left" vertical="center" wrapText="1"/>
    </xf>
    <xf numFmtId="0" fontId="3" fillId="5" borderId="14" xfId="0" applyFont="1" applyFill="1" applyBorder="1" applyAlignment="1">
      <alignment horizontal="center" vertical="center"/>
    </xf>
    <xf numFmtId="0" fontId="28" fillId="5" borderId="34" xfId="0" applyFont="1" applyFill="1" applyBorder="1" applyAlignment="1">
      <alignment horizontal="right" vertical="center" wrapText="1"/>
    </xf>
    <xf numFmtId="0" fontId="28" fillId="5" borderId="35" xfId="0" applyFont="1" applyFill="1" applyBorder="1" applyAlignment="1">
      <alignment horizontal="right" vertical="center" wrapText="1"/>
    </xf>
    <xf numFmtId="0" fontId="0" fillId="0" borderId="1" xfId="0" applyBorder="1" applyAlignment="1">
      <alignment horizontal="left" vertical="top" wrapText="1"/>
    </xf>
    <xf numFmtId="0" fontId="0" fillId="0" borderId="21" xfId="0" applyBorder="1" applyAlignment="1">
      <alignment horizontal="left" vertical="top" wrapText="1"/>
    </xf>
    <xf numFmtId="0" fontId="0" fillId="0" borderId="2" xfId="0" applyBorder="1" applyAlignment="1">
      <alignment horizontal="left" vertical="top" wrapText="1"/>
    </xf>
    <xf numFmtId="9" fontId="28" fillId="5" borderId="41" xfId="0" applyNumberFormat="1" applyFont="1" applyFill="1" applyBorder="1" applyAlignment="1">
      <alignment horizontal="right" vertical="center" wrapText="1"/>
    </xf>
    <xf numFmtId="9" fontId="28" fillId="5" borderId="42" xfId="0" applyNumberFormat="1" applyFont="1" applyFill="1" applyBorder="1" applyAlignment="1">
      <alignment horizontal="right" vertical="center" wrapText="1"/>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7"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1" fillId="0" borderId="0" xfId="0" quotePrefix="1" applyFont="1" applyBorder="1" applyAlignment="1">
      <alignment horizontal="left" vertical="top" wrapText="1"/>
    </xf>
    <xf numFmtId="0" fontId="2" fillId="0" borderId="0" xfId="0" quotePrefix="1" applyFont="1" applyBorder="1" applyAlignment="1">
      <alignment horizontal="left" vertical="top" wrapText="1"/>
    </xf>
    <xf numFmtId="0" fontId="2" fillId="0" borderId="11" xfId="0" quotePrefix="1"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165" fontId="0" fillId="0" borderId="7" xfId="0" applyNumberFormat="1" applyBorder="1" applyAlignment="1">
      <alignment horizontal="center"/>
    </xf>
    <xf numFmtId="165" fontId="0" fillId="0" borderId="9" xfId="0" applyNumberFormat="1" applyBorder="1" applyAlignment="1">
      <alignment horizontal="center"/>
    </xf>
    <xf numFmtId="165" fontId="0" fillId="0" borderId="17" xfId="0" applyNumberFormat="1" applyBorder="1" applyAlignment="1">
      <alignment horizontal="center"/>
    </xf>
    <xf numFmtId="165" fontId="0" fillId="0" borderId="13" xfId="0" applyNumberFormat="1" applyBorder="1" applyAlignment="1">
      <alignment horizontal="center"/>
    </xf>
    <xf numFmtId="0" fontId="10" fillId="0" borderId="0" xfId="0" applyFont="1" applyBorder="1" applyAlignment="1">
      <alignment horizontal="left" vertical="top" wrapText="1"/>
    </xf>
    <xf numFmtId="0" fontId="1" fillId="0" borderId="0" xfId="0" applyFont="1" applyAlignment="1">
      <alignment vertical="top" wrapText="1"/>
    </xf>
    <xf numFmtId="0" fontId="3" fillId="0" borderId="1" xfId="0" quotePrefix="1" applyFont="1" applyBorder="1" applyAlignment="1">
      <alignment horizontal="left" vertical="top" wrapText="1"/>
    </xf>
    <xf numFmtId="0" fontId="3" fillId="0" borderId="21" xfId="0" quotePrefix="1" applyFont="1" applyBorder="1" applyAlignment="1">
      <alignment horizontal="left" vertical="top" wrapText="1"/>
    </xf>
    <xf numFmtId="0" fontId="3" fillId="0" borderId="2" xfId="0" quotePrefix="1" applyFont="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 fillId="0" borderId="23"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165" fontId="0" fillId="0" borderId="14" xfId="0" applyNumberFormat="1" applyBorder="1" applyAlignment="1">
      <alignment horizontal="center"/>
    </xf>
    <xf numFmtId="165" fontId="0" fillId="0" borderId="16" xfId="0" applyNumberFormat="1" applyBorder="1" applyAlignment="1">
      <alignment horizontal="center"/>
    </xf>
    <xf numFmtId="0" fontId="1" fillId="0" borderId="0" xfId="0" applyFont="1" applyBorder="1" applyAlignment="1">
      <alignment horizontal="left" vertical="top" wrapText="1"/>
    </xf>
    <xf numFmtId="0" fontId="26" fillId="6" borderId="34" xfId="0" applyFont="1" applyFill="1" applyBorder="1" applyAlignment="1">
      <alignment horizontal="center" vertical="center" wrapText="1"/>
    </xf>
    <xf numFmtId="0" fontId="26" fillId="6" borderId="35" xfId="0" applyFont="1" applyFill="1" applyBorder="1" applyAlignment="1">
      <alignment horizontal="center" vertical="center" wrapText="1"/>
    </xf>
    <xf numFmtId="0" fontId="26" fillId="6" borderId="36" xfId="0" applyFont="1" applyFill="1" applyBorder="1" applyAlignment="1">
      <alignment horizontal="center" vertical="center" wrapText="1"/>
    </xf>
    <xf numFmtId="0" fontId="5" fillId="0" borderId="0" xfId="0" quotePrefix="1" applyFont="1" applyBorder="1" applyAlignment="1">
      <alignment vertical="top" wrapText="1"/>
    </xf>
    <xf numFmtId="0" fontId="3" fillId="0" borderId="1" xfId="0" quotePrefix="1" applyFont="1" applyBorder="1" applyAlignment="1">
      <alignment vertical="top" wrapText="1"/>
    </xf>
    <xf numFmtId="0" fontId="3" fillId="0" borderId="21" xfId="0" quotePrefix="1" applyFont="1" applyBorder="1" applyAlignment="1">
      <alignment vertical="top" wrapText="1"/>
    </xf>
    <xf numFmtId="0" fontId="3" fillId="0" borderId="2" xfId="0" quotePrefix="1" applyFont="1" applyBorder="1" applyAlignment="1">
      <alignment vertical="top" wrapText="1"/>
    </xf>
  </cellXfs>
  <cellStyles count="5">
    <cellStyle name="Hyperlink" xfId="4" builtinId="8"/>
    <cellStyle name="Normal" xfId="0" builtinId="0"/>
    <cellStyle name="Percent" xfId="1" builtinId="5"/>
    <cellStyle name="Texte de fond" xfId="2" xr:uid="{00000000-0005-0000-0000-000003000000}"/>
    <cellStyle name="Texte de fond Gras" xfId="3" xr:uid="{00000000-0005-0000-0000-000004000000}"/>
  </cellStyles>
  <dxfs count="83">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ill>
        <patternFill>
          <bgColor rgb="FFFFFF0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i val="0"/>
        <color theme="0"/>
      </font>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ill>
        <patternFill>
          <bgColor rgb="FFFFFF00"/>
        </patternFill>
      </fill>
    </dxf>
    <dxf>
      <fill>
        <patternFill>
          <bgColor rgb="FFFFFF00"/>
        </patternFill>
      </fill>
    </dxf>
  </dxfs>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685800</xdr:colOff>
      <xdr:row>25</xdr:row>
      <xdr:rowOff>123825</xdr:rowOff>
    </xdr:from>
    <xdr:to>
      <xdr:col>3</xdr:col>
      <xdr:colOff>1381125</xdr:colOff>
      <xdr:row>30</xdr:row>
      <xdr:rowOff>114300</xdr:rowOff>
    </xdr:to>
    <xdr:sp macro="" textlink="">
      <xdr:nvSpPr>
        <xdr:cNvPr id="3" name="Arrow: Bent-Up 2">
          <a:extLst>
            <a:ext uri="{FF2B5EF4-FFF2-40B4-BE49-F238E27FC236}">
              <a16:creationId xmlns:a16="http://schemas.microsoft.com/office/drawing/2014/main" id="{6CB10EAE-2FB7-4B2B-B8BA-7401DB63DB3C}"/>
            </a:ext>
          </a:extLst>
        </xdr:cNvPr>
        <xdr:cNvSpPr/>
      </xdr:nvSpPr>
      <xdr:spPr>
        <a:xfrm rot="10800000">
          <a:off x="3743325" y="8658225"/>
          <a:ext cx="695325" cy="1466850"/>
        </a:xfrm>
        <a:prstGeom prst="bentUpArrow">
          <a:avLst/>
        </a:prstGeom>
        <a:solidFill>
          <a:srgbClr val="333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190500</xdr:colOff>
      <xdr:row>16</xdr:row>
      <xdr:rowOff>257175</xdr:rowOff>
    </xdr:from>
    <xdr:to>
      <xdr:col>2</xdr:col>
      <xdr:colOff>542925</xdr:colOff>
      <xdr:row>16</xdr:row>
      <xdr:rowOff>533400</xdr:rowOff>
    </xdr:to>
    <xdr:sp macro="" textlink="">
      <xdr:nvSpPr>
        <xdr:cNvPr id="2" name="Arrow: Down 1">
          <a:extLst>
            <a:ext uri="{FF2B5EF4-FFF2-40B4-BE49-F238E27FC236}">
              <a16:creationId xmlns:a16="http://schemas.microsoft.com/office/drawing/2014/main" id="{1172EB83-42FD-4493-9812-7BCAEFF03377}"/>
            </a:ext>
          </a:extLst>
        </xdr:cNvPr>
        <xdr:cNvSpPr/>
      </xdr:nvSpPr>
      <xdr:spPr>
        <a:xfrm>
          <a:off x="2505075" y="8001000"/>
          <a:ext cx="352425" cy="276225"/>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60961</xdr:rowOff>
    </xdr:from>
    <xdr:to>
      <xdr:col>9</xdr:col>
      <xdr:colOff>152400</xdr:colOff>
      <xdr:row>29</xdr:row>
      <xdr:rowOff>9240</xdr:rowOff>
    </xdr:to>
    <xdr:pic>
      <xdr:nvPicPr>
        <xdr:cNvPr id="2" name="Picture 1">
          <a:extLst>
            <a:ext uri="{FF2B5EF4-FFF2-40B4-BE49-F238E27FC236}">
              <a16:creationId xmlns:a16="http://schemas.microsoft.com/office/drawing/2014/main" id="{58249C78-CA11-4095-92C4-7C8A4E7DAF70}"/>
            </a:ext>
          </a:extLst>
        </xdr:cNvPr>
        <xdr:cNvPicPr>
          <a:picLocks noChangeAspect="1"/>
        </xdr:cNvPicPr>
      </xdr:nvPicPr>
      <xdr:blipFill>
        <a:blip xmlns:r="http://schemas.openxmlformats.org/officeDocument/2006/relationships" r:embed="rId1"/>
        <a:stretch>
          <a:fillRect/>
        </a:stretch>
      </xdr:blipFill>
      <xdr:spPr>
        <a:xfrm>
          <a:off x="0" y="731521"/>
          <a:ext cx="7269480" cy="41392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s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Joyce Veeckman" id="{41D186B6-F0FA-4D46-B542-7CC964740FFE}" userId="S::veeckmaj@irebelgium.onmicrosoft.com::147609e2-5deb-44d4-8e3d-e60230f9b95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ba.nl/globalassets/themas/thema-mkb/nemacc/publicaties/nemacc-rapport-materialiteit-in-het-mkb.pdf" TargetMode="External"/><Relationship Id="rId1" Type="http://schemas.openxmlformats.org/officeDocument/2006/relationships/hyperlink" Target="https://www.nba.nl/tools/materialiteit/"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BAC26-1D6B-44D8-8004-6655B9F6146D}">
  <sheetPr codeName="Sheet2">
    <pageSetUpPr fitToPage="1"/>
  </sheetPr>
  <dimension ref="A1:I10"/>
  <sheetViews>
    <sheetView showGridLines="0" tabSelected="1" zoomScale="80" zoomScaleNormal="80" zoomScaleSheetLayoutView="100" workbookViewId="0">
      <selection activeCell="A9" sqref="A9:I9"/>
    </sheetView>
  </sheetViews>
  <sheetFormatPr defaultColWidth="11.42578125" defaultRowHeight="12.75" x14ac:dyDescent="0.2"/>
  <cols>
    <col min="1" max="1" width="23.7109375" customWidth="1"/>
    <col min="2" max="2" width="18.42578125" customWidth="1"/>
    <col min="3" max="3" width="13.85546875" customWidth="1"/>
    <col min="4" max="5" width="18.7109375" customWidth="1"/>
    <col min="6" max="6" width="12.85546875" customWidth="1"/>
    <col min="7" max="7" width="16.85546875" customWidth="1"/>
    <col min="8" max="8" width="8" customWidth="1"/>
    <col min="9" max="9" width="18.7109375" customWidth="1"/>
    <col min="10" max="10" width="60.28515625" customWidth="1"/>
  </cols>
  <sheetData>
    <row r="1" spans="1:9" s="5" customFormat="1" ht="15" customHeight="1" x14ac:dyDescent="0.2">
      <c r="A1" s="38" t="s">
        <v>0</v>
      </c>
      <c r="B1" s="182"/>
      <c r="C1" s="182"/>
      <c r="D1" s="182"/>
      <c r="E1" s="39"/>
      <c r="F1" s="39"/>
      <c r="G1" s="39"/>
      <c r="H1" s="39"/>
      <c r="I1" s="96" t="s">
        <v>1</v>
      </c>
    </row>
    <row r="2" spans="1:9" s="5" customFormat="1" x14ac:dyDescent="0.2">
      <c r="A2" s="40"/>
      <c r="B2" s="41"/>
      <c r="C2" s="41"/>
      <c r="D2" s="41"/>
      <c r="E2" s="41"/>
      <c r="F2" s="41"/>
      <c r="G2" s="41"/>
      <c r="H2" s="41"/>
      <c r="I2" s="42"/>
    </row>
    <row r="3" spans="1:9" s="5" customFormat="1" ht="15" customHeight="1" x14ac:dyDescent="0.2">
      <c r="A3" s="43" t="s">
        <v>2</v>
      </c>
      <c r="B3" s="180"/>
      <c r="C3" s="44"/>
      <c r="D3" s="44"/>
      <c r="E3" s="44"/>
      <c r="F3" s="44"/>
      <c r="G3" s="44"/>
      <c r="H3" s="44"/>
      <c r="I3" s="45"/>
    </row>
    <row r="4" spans="1:9" s="5" customFormat="1" ht="39" customHeight="1" x14ac:dyDescent="0.2">
      <c r="A4" s="12"/>
      <c r="B4" s="6"/>
      <c r="C4" s="6"/>
      <c r="D4" s="6"/>
      <c r="E4" s="6"/>
      <c r="F4" s="6"/>
    </row>
    <row r="5" spans="1:9" s="7" customFormat="1" ht="49.9" customHeight="1" x14ac:dyDescent="0.2">
      <c r="A5" s="183" t="s">
        <v>99</v>
      </c>
      <c r="B5" s="183"/>
      <c r="C5" s="183"/>
      <c r="D5" s="183"/>
      <c r="E5" s="183"/>
      <c r="F5" s="183"/>
      <c r="G5" s="183"/>
      <c r="H5" s="183"/>
      <c r="I5" s="183"/>
    </row>
    <row r="6" spans="1:9" s="7" customFormat="1" ht="54.75" customHeight="1" x14ac:dyDescent="0.2">
      <c r="A6" s="181" t="s">
        <v>100</v>
      </c>
      <c r="B6" s="181"/>
      <c r="C6" s="181"/>
      <c r="D6" s="181"/>
      <c r="E6" s="181"/>
      <c r="F6" s="181"/>
      <c r="G6" s="181"/>
      <c r="H6" s="181"/>
      <c r="I6" s="181"/>
    </row>
    <row r="7" spans="1:9" ht="47.45" customHeight="1" x14ac:dyDescent="0.2">
      <c r="A7" s="181" t="s">
        <v>98</v>
      </c>
      <c r="B7" s="181"/>
      <c r="C7" s="181"/>
      <c r="D7" s="181"/>
      <c r="E7" s="181"/>
      <c r="F7" s="181"/>
      <c r="G7" s="181"/>
      <c r="H7" s="181"/>
      <c r="I7" s="181"/>
    </row>
    <row r="8" spans="1:9" s="8" customFormat="1" ht="61.9" customHeight="1" x14ac:dyDescent="0.2">
      <c r="A8" s="181" t="s">
        <v>101</v>
      </c>
      <c r="B8" s="181"/>
      <c r="C8" s="181"/>
      <c r="D8" s="181"/>
      <c r="E8" s="181"/>
      <c r="F8" s="181"/>
      <c r="G8" s="181"/>
      <c r="H8" s="181"/>
      <c r="I8" s="181"/>
    </row>
    <row r="9" spans="1:9" s="7" customFormat="1" ht="125.45" customHeight="1" x14ac:dyDescent="0.2">
      <c r="A9" s="181" t="s">
        <v>102</v>
      </c>
      <c r="B9" s="181"/>
      <c r="C9" s="181"/>
      <c r="D9" s="181"/>
      <c r="E9" s="181"/>
      <c r="F9" s="181"/>
      <c r="G9" s="181"/>
      <c r="H9" s="181"/>
      <c r="I9" s="181"/>
    </row>
    <row r="10" spans="1:9" x14ac:dyDescent="0.2">
      <c r="A10" s="9"/>
    </row>
  </sheetData>
  <mergeCells count="6">
    <mergeCell ref="A9:I9"/>
    <mergeCell ref="B1:D1"/>
    <mergeCell ref="A5:I5"/>
    <mergeCell ref="A6:I6"/>
    <mergeCell ref="A7:I7"/>
    <mergeCell ref="A8:I8"/>
  </mergeCells>
  <conditionalFormatting sqref="B3">
    <cfRule type="cellIs" dxfId="82" priority="2" operator="equal">
      <formula>0</formula>
    </cfRule>
  </conditionalFormatting>
  <conditionalFormatting sqref="B1:D1">
    <cfRule type="cellIs" dxfId="81" priority="1" operator="equal">
      <formula>0</formula>
    </cfRule>
  </conditionalFormatting>
  <printOptions horizontalCentered="1"/>
  <pageMargins left="0.19685039370078741" right="0.19685039370078741" top="0.39370078740157483" bottom="0.59055118110236227" header="0.19685039370078741" footer="0.19685039370078741"/>
  <pageSetup paperSize="9" scale="67" fitToHeight="0" orientation="portrait" r:id="rId1"/>
  <headerFooter alignWithMargins="0">
    <oddFooter xml:space="preserve">&amp;L&amp;8&amp;F&amp;R&amp;7Pagina &amp;P/&amp;N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37AB3-D84F-43D0-AB8E-F5197E3EC474}">
  <sheetPr codeName="Sheet1">
    <tabColor rgb="FFFFFF00"/>
    <pageSetUpPr fitToPage="1"/>
  </sheetPr>
  <dimension ref="A1:Y87"/>
  <sheetViews>
    <sheetView showGridLines="0" showZeros="0" topLeftCell="A67" zoomScale="80" zoomScaleNormal="80" zoomScaleSheetLayoutView="100" workbookViewId="0">
      <selection activeCell="I96" sqref="I96"/>
    </sheetView>
  </sheetViews>
  <sheetFormatPr defaultColWidth="11.42578125" defaultRowHeight="12.75" x14ac:dyDescent="0.2"/>
  <cols>
    <col min="1" max="1" width="30.42578125" customWidth="1"/>
    <col min="2" max="2" width="19.85546875" customWidth="1"/>
    <col min="3" max="3" width="10.7109375" customWidth="1"/>
    <col min="4" max="5" width="21.7109375" customWidth="1"/>
    <col min="6" max="6" width="13.28515625" customWidth="1"/>
    <col min="7" max="7" width="16.85546875" customWidth="1"/>
    <col min="8" max="8" width="12.7109375" customWidth="1"/>
    <col min="9" max="9" width="11.28515625" customWidth="1"/>
    <col min="10" max="10" width="60.28515625" customWidth="1"/>
  </cols>
  <sheetData>
    <row r="1" spans="1:10" s="5" customFormat="1" ht="15" customHeight="1" x14ac:dyDescent="0.2">
      <c r="A1" s="38" t="s">
        <v>0</v>
      </c>
      <c r="B1" s="97">
        <f>+Inleiding!B1</f>
        <v>0</v>
      </c>
      <c r="C1" s="97"/>
      <c r="D1" s="97"/>
      <c r="E1" s="97"/>
      <c r="F1" s="97"/>
      <c r="G1" s="97"/>
      <c r="H1" s="97"/>
      <c r="I1" s="98" t="str">
        <f>+Inleiding!I1</f>
        <v>Ref.:</v>
      </c>
    </row>
    <row r="2" spans="1:10" s="5" customFormat="1" x14ac:dyDescent="0.2">
      <c r="A2" s="40"/>
      <c r="B2" s="99"/>
      <c r="C2" s="99"/>
      <c r="D2" s="99"/>
      <c r="E2" s="99"/>
      <c r="F2" s="99"/>
      <c r="G2" s="99"/>
      <c r="H2" s="99"/>
      <c r="I2" s="100"/>
    </row>
    <row r="3" spans="1:10" s="5" customFormat="1" ht="15" customHeight="1" x14ac:dyDescent="0.2">
      <c r="A3" s="43" t="s">
        <v>2</v>
      </c>
      <c r="B3" s="179">
        <f>+Inleiding!B3</f>
        <v>0</v>
      </c>
      <c r="C3" s="101"/>
      <c r="D3" s="101"/>
      <c r="E3" s="101"/>
      <c r="F3" s="101"/>
      <c r="G3" s="101"/>
      <c r="H3" s="101"/>
      <c r="I3" s="102"/>
    </row>
    <row r="4" spans="1:10" s="5" customFormat="1" ht="39" customHeight="1" x14ac:dyDescent="0.2">
      <c r="A4" s="12"/>
      <c r="B4" s="6"/>
      <c r="C4" s="6"/>
      <c r="D4" s="6"/>
      <c r="E4" s="6"/>
      <c r="F4" s="6"/>
    </row>
    <row r="5" spans="1:10" ht="34.9" customHeight="1" x14ac:dyDescent="0.2">
      <c r="A5" s="260" t="s">
        <v>103</v>
      </c>
      <c r="B5" s="260"/>
      <c r="C5" s="260"/>
      <c r="D5" s="260"/>
      <c r="E5" s="260"/>
      <c r="F5" s="260"/>
      <c r="G5" s="260"/>
      <c r="H5" s="260"/>
      <c r="I5" s="260"/>
    </row>
    <row r="6" spans="1:10" s="7" customFormat="1" ht="30" customHeight="1" x14ac:dyDescent="0.2">
      <c r="A6" s="9"/>
      <c r="B6" s="32"/>
      <c r="C6" s="32"/>
      <c r="D6" s="32"/>
      <c r="E6" s="32"/>
      <c r="F6" s="32"/>
      <c r="G6"/>
      <c r="H6" s="32"/>
    </row>
    <row r="7" spans="1:10" ht="69.599999999999994" customHeight="1" x14ac:dyDescent="0.2">
      <c r="A7" s="140" t="s">
        <v>3</v>
      </c>
      <c r="B7" s="219" t="s">
        <v>104</v>
      </c>
      <c r="C7" s="219"/>
      <c r="D7" s="219"/>
      <c r="E7" s="219"/>
      <c r="F7" s="219"/>
      <c r="G7" s="219"/>
      <c r="H7" s="219"/>
      <c r="I7" s="219"/>
      <c r="J7" s="9"/>
    </row>
    <row r="8" spans="1:10" x14ac:dyDescent="0.2">
      <c r="A8" s="140"/>
      <c r="B8" s="134"/>
      <c r="C8" s="134"/>
      <c r="D8" s="134"/>
      <c r="E8" s="134"/>
      <c r="F8" s="134"/>
      <c r="G8" s="134"/>
      <c r="H8" s="134"/>
      <c r="I8" s="134"/>
      <c r="J8" s="9"/>
    </row>
    <row r="9" spans="1:10" ht="110.45" customHeight="1" x14ac:dyDescent="0.2">
      <c r="A9" s="140" t="s">
        <v>4</v>
      </c>
      <c r="B9" s="219" t="s">
        <v>105</v>
      </c>
      <c r="C9" s="219"/>
      <c r="D9" s="219"/>
      <c r="E9" s="219"/>
      <c r="F9" s="219"/>
      <c r="G9" s="219"/>
      <c r="H9" s="219"/>
      <c r="I9" s="219"/>
    </row>
    <row r="10" spans="1:10" x14ac:dyDescent="0.2">
      <c r="A10" s="140"/>
      <c r="B10" s="134"/>
      <c r="C10" s="134"/>
      <c r="D10" s="134"/>
      <c r="E10" s="134"/>
      <c r="F10" s="134"/>
      <c r="G10" s="134"/>
      <c r="H10" s="134"/>
      <c r="I10" s="134"/>
      <c r="J10" s="9"/>
    </row>
    <row r="11" spans="1:10" ht="139.5" customHeight="1" x14ac:dyDescent="0.2">
      <c r="A11" s="46" t="s">
        <v>122</v>
      </c>
      <c r="B11" s="181" t="s">
        <v>106</v>
      </c>
      <c r="C11" s="181"/>
      <c r="D11" s="181"/>
      <c r="E11" s="181"/>
      <c r="F11" s="181"/>
      <c r="G11" s="181"/>
      <c r="H11" s="181"/>
      <c r="I11" s="181"/>
      <c r="J11" s="19"/>
    </row>
    <row r="12" spans="1:10" x14ac:dyDescent="0.2">
      <c r="A12" s="140"/>
      <c r="B12" s="134"/>
      <c r="C12" s="134"/>
      <c r="D12" s="134"/>
      <c r="E12" s="134"/>
      <c r="F12" s="134"/>
      <c r="G12" s="134"/>
      <c r="H12" s="134"/>
      <c r="I12" s="134"/>
      <c r="J12" s="9"/>
    </row>
    <row r="13" spans="1:10" ht="81" customHeight="1" x14ac:dyDescent="0.2">
      <c r="A13" s="140" t="s">
        <v>5</v>
      </c>
      <c r="B13" s="218" t="s">
        <v>177</v>
      </c>
      <c r="C13" s="219"/>
      <c r="D13" s="219"/>
      <c r="E13" s="219"/>
      <c r="F13" s="219"/>
      <c r="G13" s="219"/>
      <c r="H13" s="219"/>
      <c r="I13" s="219"/>
    </row>
    <row r="14" spans="1:10" ht="63" customHeight="1" x14ac:dyDescent="0.2">
      <c r="A14" s="140"/>
      <c r="B14" s="218" t="s">
        <v>178</v>
      </c>
      <c r="C14" s="219"/>
      <c r="D14" s="219"/>
      <c r="E14" s="219"/>
      <c r="F14" s="219"/>
      <c r="G14" s="219"/>
      <c r="H14" s="219"/>
      <c r="I14" s="219"/>
    </row>
    <row r="15" spans="1:10" x14ac:dyDescent="0.2">
      <c r="A15" s="140"/>
      <c r="B15" s="134"/>
      <c r="C15" s="134"/>
      <c r="D15" s="134"/>
      <c r="E15" s="134"/>
      <c r="F15" s="134"/>
      <c r="G15" s="134"/>
      <c r="H15" s="134"/>
      <c r="I15" s="134"/>
    </row>
    <row r="16" spans="1:10" ht="24" customHeight="1" x14ac:dyDescent="0.2">
      <c r="A16" s="230" t="s">
        <v>107</v>
      </c>
      <c r="B16" s="230"/>
      <c r="C16" s="230"/>
      <c r="D16" s="230"/>
      <c r="E16" s="230"/>
      <c r="F16" s="230"/>
      <c r="G16" s="230"/>
      <c r="H16" s="230"/>
      <c r="I16" s="230"/>
    </row>
    <row r="17" spans="1:21" ht="46.9" customHeight="1" x14ac:dyDescent="0.2">
      <c r="A17" s="154"/>
      <c r="B17" s="156" t="s">
        <v>108</v>
      </c>
      <c r="C17" s="154"/>
      <c r="D17" s="154"/>
      <c r="E17" s="154"/>
      <c r="F17" s="154"/>
      <c r="G17" s="154"/>
      <c r="H17" s="154"/>
      <c r="I17" s="154"/>
    </row>
    <row r="18" spans="1:21" s="11" customFormat="1" ht="28.15" customHeight="1" x14ac:dyDescent="0.2">
      <c r="B18" s="115" t="s">
        <v>112</v>
      </c>
      <c r="C18" s="116" t="s">
        <v>109</v>
      </c>
      <c r="D18" s="113"/>
      <c r="E18" s="262" t="s">
        <v>6</v>
      </c>
      <c r="F18" s="263"/>
      <c r="G18" s="124" t="s">
        <v>115</v>
      </c>
      <c r="H18" s="113"/>
      <c r="J18"/>
      <c r="K18"/>
      <c r="L18"/>
      <c r="M18"/>
      <c r="N18"/>
      <c r="O18"/>
      <c r="P18"/>
      <c r="Q18"/>
      <c r="R18"/>
      <c r="S18"/>
      <c r="T18"/>
      <c r="U18"/>
    </row>
    <row r="19" spans="1:21" s="11" customFormat="1" ht="15.75" x14ac:dyDescent="0.2">
      <c r="B19" s="117" t="s">
        <v>7</v>
      </c>
      <c r="C19" s="122" t="s">
        <v>110</v>
      </c>
      <c r="D19" s="113"/>
      <c r="E19" s="223" t="s">
        <v>8</v>
      </c>
      <c r="F19" s="261"/>
      <c r="G19" s="126" t="s">
        <v>9</v>
      </c>
      <c r="H19" s="113"/>
      <c r="J19"/>
      <c r="K19"/>
      <c r="L19"/>
      <c r="M19"/>
      <c r="N19"/>
      <c r="O19"/>
      <c r="P19"/>
      <c r="Q19"/>
      <c r="R19"/>
      <c r="S19"/>
      <c r="T19"/>
      <c r="U19"/>
    </row>
    <row r="20" spans="1:21" s="11" customFormat="1" ht="15.75" x14ac:dyDescent="0.2">
      <c r="B20" s="117" t="s">
        <v>10</v>
      </c>
      <c r="C20" s="122" t="s">
        <v>110</v>
      </c>
      <c r="D20" s="113"/>
      <c r="E20" s="264" t="s">
        <v>11</v>
      </c>
      <c r="F20" s="265"/>
      <c r="G20" s="127" t="s">
        <v>12</v>
      </c>
      <c r="J20"/>
      <c r="K20"/>
      <c r="L20"/>
      <c r="M20"/>
      <c r="N20"/>
      <c r="O20"/>
      <c r="P20"/>
      <c r="Q20"/>
      <c r="R20"/>
      <c r="S20"/>
      <c r="T20"/>
      <c r="U20"/>
    </row>
    <row r="21" spans="1:21" s="11" customFormat="1" ht="15.6" customHeight="1" x14ac:dyDescent="0.2">
      <c r="B21" s="117" t="s">
        <v>13</v>
      </c>
      <c r="C21" s="122" t="s">
        <v>110</v>
      </c>
      <c r="D21" s="113"/>
      <c r="E21" s="264" t="s">
        <v>14</v>
      </c>
      <c r="F21" s="266"/>
      <c r="G21" s="128">
        <v>0.05</v>
      </c>
      <c r="J21"/>
      <c r="K21"/>
      <c r="L21"/>
      <c r="M21"/>
      <c r="N21"/>
      <c r="O21"/>
      <c r="P21"/>
      <c r="Q21"/>
      <c r="R21"/>
      <c r="S21"/>
      <c r="T21"/>
      <c r="U21"/>
    </row>
    <row r="22" spans="1:21" s="11" customFormat="1" ht="15.75" x14ac:dyDescent="0.2">
      <c r="B22" s="117" t="s">
        <v>15</v>
      </c>
      <c r="C22" s="122" t="s">
        <v>110</v>
      </c>
      <c r="D22" s="113"/>
      <c r="E22" s="120" t="s">
        <v>16</v>
      </c>
      <c r="F22" s="129"/>
      <c r="G22" s="165" t="s">
        <v>17</v>
      </c>
      <c r="J22"/>
      <c r="K22"/>
      <c r="L22"/>
      <c r="M22"/>
      <c r="N22"/>
      <c r="O22"/>
      <c r="P22"/>
      <c r="Q22"/>
      <c r="R22"/>
      <c r="S22"/>
      <c r="T22"/>
      <c r="U22"/>
    </row>
    <row r="23" spans="1:21" s="11" customFormat="1" ht="15.75" x14ac:dyDescent="0.2">
      <c r="B23" s="117" t="s">
        <v>18</v>
      </c>
      <c r="C23" s="122" t="s">
        <v>110</v>
      </c>
      <c r="D23" s="113"/>
      <c r="E23" s="120" t="s">
        <v>19</v>
      </c>
      <c r="F23" s="129"/>
      <c r="G23" s="165" t="s">
        <v>9</v>
      </c>
      <c r="J23"/>
      <c r="K23"/>
      <c r="L23"/>
      <c r="M23"/>
      <c r="N23"/>
      <c r="O23"/>
      <c r="P23"/>
      <c r="Q23"/>
      <c r="R23"/>
      <c r="S23"/>
      <c r="T23"/>
      <c r="U23"/>
    </row>
    <row r="24" spans="1:21" s="11" customFormat="1" ht="15.75" x14ac:dyDescent="0.2">
      <c r="B24" s="118" t="s">
        <v>113</v>
      </c>
      <c r="C24" s="167" t="s">
        <v>110</v>
      </c>
      <c r="D24" s="113"/>
      <c r="E24" s="121" t="s">
        <v>20</v>
      </c>
      <c r="F24" s="130"/>
      <c r="G24" s="166" t="s">
        <v>9</v>
      </c>
      <c r="J24"/>
      <c r="K24"/>
      <c r="L24"/>
      <c r="M24"/>
      <c r="N24"/>
      <c r="O24"/>
      <c r="P24"/>
      <c r="Q24"/>
      <c r="R24"/>
      <c r="S24"/>
      <c r="T24"/>
      <c r="U24"/>
    </row>
    <row r="25" spans="1:21" s="11" customFormat="1" ht="9" customHeight="1" x14ac:dyDescent="0.2">
      <c r="A25" s="113"/>
      <c r="B25" s="26"/>
      <c r="C25" s="26"/>
      <c r="D25" s="113"/>
      <c r="E25" s="119"/>
      <c r="F25" s="28"/>
      <c r="J25"/>
      <c r="K25"/>
      <c r="L25"/>
      <c r="M25"/>
      <c r="N25"/>
      <c r="O25"/>
      <c r="P25"/>
      <c r="Q25"/>
      <c r="R25"/>
      <c r="S25"/>
      <c r="T25"/>
      <c r="U25"/>
    </row>
    <row r="26" spans="1:21" s="11" customFormat="1" ht="26.25" customHeight="1" x14ac:dyDescent="0.2">
      <c r="A26" s="113"/>
      <c r="B26" s="115" t="s">
        <v>114</v>
      </c>
      <c r="C26" s="116" t="s">
        <v>109</v>
      </c>
      <c r="D26" s="113"/>
      <c r="E26" s="220" t="s">
        <v>21</v>
      </c>
      <c r="F26" s="221"/>
      <c r="G26" s="220" t="s">
        <v>22</v>
      </c>
      <c r="H26" s="222"/>
      <c r="I26" s="221"/>
      <c r="J26"/>
      <c r="K26"/>
      <c r="L26"/>
      <c r="M26"/>
      <c r="N26"/>
      <c r="O26"/>
      <c r="P26"/>
      <c r="Q26"/>
      <c r="R26"/>
      <c r="S26"/>
      <c r="T26"/>
      <c r="U26"/>
    </row>
    <row r="27" spans="1:21" s="11" customFormat="1" ht="15.75" x14ac:dyDescent="0.2">
      <c r="A27" s="113"/>
      <c r="B27" s="117" t="s">
        <v>23</v>
      </c>
      <c r="C27" s="122" t="s">
        <v>110</v>
      </c>
      <c r="D27" s="113"/>
      <c r="E27" s="223" t="s">
        <v>63</v>
      </c>
      <c r="F27" s="224"/>
      <c r="G27" s="269"/>
      <c r="H27" s="270"/>
      <c r="I27" s="271"/>
      <c r="J27"/>
      <c r="K27"/>
      <c r="L27"/>
      <c r="M27"/>
      <c r="N27"/>
      <c r="O27"/>
      <c r="P27"/>
      <c r="Q27"/>
      <c r="R27"/>
      <c r="S27"/>
      <c r="T27"/>
      <c r="U27"/>
    </row>
    <row r="28" spans="1:21" s="11" customFormat="1" ht="24" x14ac:dyDescent="0.2">
      <c r="A28" s="113"/>
      <c r="B28" s="117" t="s">
        <v>24</v>
      </c>
      <c r="C28" s="122" t="s">
        <v>110</v>
      </c>
      <c r="D28" s="113"/>
      <c r="E28" s="225"/>
      <c r="F28" s="226"/>
      <c r="G28" s="272"/>
      <c r="H28" s="273"/>
      <c r="I28" s="274"/>
      <c r="J28"/>
      <c r="K28"/>
      <c r="L28"/>
      <c r="M28"/>
      <c r="N28"/>
      <c r="O28"/>
      <c r="P28"/>
      <c r="Q28"/>
      <c r="R28"/>
      <c r="S28"/>
      <c r="T28"/>
      <c r="U28"/>
    </row>
    <row r="29" spans="1:21" s="11" customFormat="1" ht="24" customHeight="1" x14ac:dyDescent="0.2">
      <c r="A29" s="113"/>
      <c r="B29" s="118" t="s">
        <v>25</v>
      </c>
      <c r="C29" s="167" t="s">
        <v>110</v>
      </c>
      <c r="D29" s="113"/>
      <c r="E29" s="227"/>
      <c r="F29" s="228"/>
      <c r="G29" s="272"/>
      <c r="H29" s="273"/>
      <c r="I29" s="274"/>
      <c r="J29"/>
      <c r="K29"/>
      <c r="L29"/>
      <c r="M29"/>
      <c r="N29"/>
      <c r="O29"/>
      <c r="P29"/>
      <c r="Q29"/>
      <c r="R29"/>
      <c r="S29"/>
      <c r="T29"/>
      <c r="U29"/>
    </row>
    <row r="30" spans="1:21" s="7" customFormat="1" ht="46.9" customHeight="1" x14ac:dyDescent="0.2">
      <c r="A30" s="9"/>
      <c r="B30" s="131"/>
      <c r="C30" s="132"/>
      <c r="D30" s="32"/>
      <c r="E30" s="267"/>
      <c r="F30" s="268"/>
      <c r="G30" s="275"/>
      <c r="H30" s="276"/>
      <c r="I30" s="277"/>
    </row>
    <row r="31" spans="1:21" ht="13.5" x14ac:dyDescent="0.2">
      <c r="A31" s="31"/>
      <c r="B31" s="31"/>
      <c r="C31" s="31"/>
      <c r="D31" s="31"/>
      <c r="E31" s="31"/>
      <c r="F31" s="31"/>
      <c r="G31" s="92"/>
    </row>
    <row r="32" spans="1:21" ht="33" customHeight="1" x14ac:dyDescent="0.2">
      <c r="B32" s="278" t="s">
        <v>26</v>
      </c>
      <c r="C32" s="279"/>
      <c r="D32" s="279"/>
      <c r="E32" s="279"/>
      <c r="F32" s="279"/>
      <c r="G32" s="279"/>
      <c r="H32" s="279"/>
      <c r="I32" s="280"/>
      <c r="K32" s="7"/>
    </row>
    <row r="33" spans="1:25" ht="13.15" customHeight="1" x14ac:dyDescent="0.2">
      <c r="B33" s="142" t="s">
        <v>8</v>
      </c>
      <c r="C33" s="143"/>
      <c r="D33" s="143"/>
      <c r="E33" s="143"/>
      <c r="F33" s="143"/>
      <c r="G33" s="143"/>
      <c r="H33" s="143"/>
      <c r="I33" s="144"/>
      <c r="K33" s="7"/>
      <c r="N33" s="11"/>
      <c r="O33" s="11"/>
      <c r="P33" s="11"/>
      <c r="Q33" s="11"/>
      <c r="R33" s="11"/>
      <c r="S33" s="11"/>
      <c r="T33" s="11"/>
      <c r="U33" s="11"/>
      <c r="V33" s="11"/>
      <c r="W33" s="11"/>
      <c r="X33" s="11"/>
      <c r="Y33" s="11"/>
    </row>
    <row r="34" spans="1:25" ht="27" customHeight="1" x14ac:dyDescent="0.2">
      <c r="B34" s="193" t="s">
        <v>116</v>
      </c>
      <c r="C34" s="194"/>
      <c r="D34" s="194"/>
      <c r="E34" s="194"/>
      <c r="F34" s="194"/>
      <c r="G34" s="194"/>
      <c r="H34" s="194"/>
      <c r="I34" s="195"/>
      <c r="K34" s="7"/>
      <c r="N34" s="11"/>
      <c r="O34" s="11"/>
      <c r="P34" s="11"/>
      <c r="Q34" s="11"/>
      <c r="R34" s="11"/>
      <c r="S34" s="11"/>
      <c r="T34" s="11"/>
      <c r="U34" s="11"/>
      <c r="V34" s="11"/>
      <c r="W34" s="11"/>
      <c r="X34" s="11"/>
      <c r="Y34" s="11"/>
    </row>
    <row r="35" spans="1:25" s="52" customFormat="1" ht="13.15" customHeight="1" x14ac:dyDescent="0.2">
      <c r="B35" s="142" t="s">
        <v>11</v>
      </c>
      <c r="C35" s="143"/>
      <c r="D35" s="143"/>
      <c r="E35" s="143"/>
      <c r="F35" s="143"/>
      <c r="G35" s="143"/>
      <c r="H35" s="143"/>
      <c r="I35" s="144"/>
      <c r="J35"/>
      <c r="K35" s="7"/>
      <c r="N35" s="53"/>
      <c r="O35" s="53"/>
      <c r="P35" s="53"/>
      <c r="Q35" s="53"/>
      <c r="R35" s="53"/>
      <c r="S35" s="53"/>
      <c r="T35" s="53"/>
      <c r="U35" s="53"/>
      <c r="V35" s="53"/>
      <c r="W35" s="53"/>
      <c r="X35" s="53"/>
      <c r="Y35" s="53"/>
    </row>
    <row r="36" spans="1:25" ht="53.25" customHeight="1" x14ac:dyDescent="0.2">
      <c r="B36" s="193" t="s">
        <v>27</v>
      </c>
      <c r="C36" s="194"/>
      <c r="D36" s="194"/>
      <c r="E36" s="194"/>
      <c r="F36" s="194"/>
      <c r="G36" s="194"/>
      <c r="H36" s="194"/>
      <c r="I36" s="195"/>
      <c r="K36" s="7"/>
      <c r="N36" s="11"/>
      <c r="O36" s="11"/>
      <c r="P36" s="11"/>
      <c r="Q36" s="11"/>
      <c r="R36" s="11"/>
      <c r="S36" s="11"/>
      <c r="T36" s="11"/>
      <c r="U36" s="11"/>
      <c r="V36" s="11"/>
      <c r="W36" s="11"/>
      <c r="X36" s="11"/>
      <c r="Y36" s="11"/>
    </row>
    <row r="37" spans="1:25" ht="13.15" customHeight="1" x14ac:dyDescent="0.2">
      <c r="B37" s="142" t="s">
        <v>117</v>
      </c>
      <c r="C37" s="143"/>
      <c r="D37" s="143"/>
      <c r="E37" s="143"/>
      <c r="F37" s="143"/>
      <c r="G37" s="143"/>
      <c r="H37" s="143"/>
      <c r="I37" s="144"/>
      <c r="K37" s="7"/>
      <c r="N37" s="11"/>
      <c r="O37" s="11"/>
      <c r="P37" s="11"/>
      <c r="Q37" s="11"/>
      <c r="R37" s="11"/>
      <c r="S37" s="11"/>
      <c r="T37" s="11"/>
      <c r="U37" s="11"/>
      <c r="V37" s="11"/>
      <c r="W37" s="11"/>
      <c r="X37" s="11"/>
      <c r="Y37" s="11"/>
    </row>
    <row r="38" spans="1:25" ht="28.9" customHeight="1" x14ac:dyDescent="0.2">
      <c r="B38" s="193" t="s">
        <v>118</v>
      </c>
      <c r="C38" s="194"/>
      <c r="D38" s="194"/>
      <c r="E38" s="194"/>
      <c r="F38" s="194"/>
      <c r="G38" s="194"/>
      <c r="H38" s="194"/>
      <c r="I38" s="195"/>
      <c r="K38" s="7"/>
      <c r="N38" s="11"/>
      <c r="O38" s="11"/>
      <c r="P38" s="11"/>
      <c r="Q38" s="11"/>
      <c r="R38" s="11"/>
      <c r="S38" s="11"/>
      <c r="T38" s="11"/>
      <c r="U38" s="11"/>
      <c r="V38" s="11"/>
      <c r="W38" s="11"/>
      <c r="X38" s="11"/>
      <c r="Y38" s="11"/>
    </row>
    <row r="39" spans="1:25" ht="13.15" customHeight="1" x14ac:dyDescent="0.2">
      <c r="B39" s="142" t="s">
        <v>16</v>
      </c>
      <c r="C39" s="143"/>
      <c r="D39" s="143"/>
      <c r="E39" s="143"/>
      <c r="F39" s="143"/>
      <c r="G39" s="143"/>
      <c r="H39" s="143"/>
      <c r="I39" s="144"/>
      <c r="K39" s="7"/>
      <c r="N39" s="11"/>
      <c r="O39" s="11"/>
      <c r="P39" s="11"/>
      <c r="Q39" s="11"/>
      <c r="R39" s="11"/>
      <c r="S39" s="11"/>
      <c r="T39" s="11"/>
      <c r="U39" s="11"/>
      <c r="V39" s="11"/>
      <c r="W39" s="11"/>
      <c r="X39" s="11"/>
      <c r="Y39" s="11"/>
    </row>
    <row r="40" spans="1:25" ht="27.6" customHeight="1" x14ac:dyDescent="0.2">
      <c r="B40" s="193" t="s">
        <v>119</v>
      </c>
      <c r="C40" s="194"/>
      <c r="D40" s="194"/>
      <c r="E40" s="194"/>
      <c r="F40" s="194"/>
      <c r="G40" s="194"/>
      <c r="H40" s="194"/>
      <c r="I40" s="195"/>
      <c r="K40" s="7"/>
      <c r="N40" s="11"/>
      <c r="O40" s="11"/>
      <c r="P40" s="11"/>
      <c r="Q40" s="11"/>
      <c r="R40" s="11"/>
      <c r="S40" s="11"/>
      <c r="T40" s="11"/>
      <c r="U40" s="11"/>
      <c r="V40" s="11"/>
      <c r="W40" s="11"/>
      <c r="X40" s="11"/>
      <c r="Y40" s="11"/>
    </row>
    <row r="41" spans="1:25" ht="12.75" customHeight="1" x14ac:dyDescent="0.2">
      <c r="B41" s="142" t="s">
        <v>19</v>
      </c>
      <c r="C41" s="143"/>
      <c r="D41" s="143"/>
      <c r="E41" s="143"/>
      <c r="F41" s="143"/>
      <c r="G41" s="143"/>
      <c r="H41" s="143"/>
      <c r="I41" s="144"/>
      <c r="K41" s="7"/>
      <c r="N41" s="11"/>
      <c r="O41" s="11"/>
      <c r="P41" s="11"/>
      <c r="Q41" s="11"/>
      <c r="R41" s="11"/>
      <c r="S41" s="11"/>
      <c r="T41" s="11"/>
      <c r="U41" s="11"/>
      <c r="V41" s="11"/>
      <c r="W41" s="11"/>
      <c r="X41" s="11"/>
      <c r="Y41" s="11"/>
    </row>
    <row r="42" spans="1:25" ht="27" customHeight="1" x14ac:dyDescent="0.2">
      <c r="B42" s="193" t="s">
        <v>28</v>
      </c>
      <c r="C42" s="194"/>
      <c r="D42" s="194"/>
      <c r="E42" s="194"/>
      <c r="F42" s="194"/>
      <c r="G42" s="194"/>
      <c r="H42" s="194"/>
      <c r="I42" s="195"/>
      <c r="K42" s="7"/>
      <c r="N42" s="11"/>
      <c r="O42" s="11"/>
      <c r="P42" s="11"/>
      <c r="Q42" s="11"/>
      <c r="R42" s="11"/>
      <c r="S42" s="11"/>
      <c r="T42" s="11"/>
      <c r="U42" s="11"/>
      <c r="V42" s="11"/>
      <c r="W42" s="11"/>
      <c r="X42" s="11"/>
      <c r="Y42" s="11"/>
    </row>
    <row r="43" spans="1:25" ht="12.75" customHeight="1" x14ac:dyDescent="0.2">
      <c r="B43" s="196" t="s">
        <v>20</v>
      </c>
      <c r="C43" s="197"/>
      <c r="D43" s="197"/>
      <c r="E43" s="197"/>
      <c r="F43" s="197"/>
      <c r="G43" s="197"/>
      <c r="H43" s="197"/>
      <c r="I43" s="198"/>
      <c r="K43" s="7"/>
      <c r="N43" s="11"/>
      <c r="O43" s="11"/>
      <c r="P43" s="11"/>
      <c r="Q43" s="11"/>
      <c r="R43" s="11"/>
      <c r="S43" s="11"/>
      <c r="T43" s="11"/>
      <c r="U43" s="11"/>
      <c r="V43" s="11"/>
      <c r="W43" s="11"/>
      <c r="X43" s="11"/>
      <c r="Y43" s="11"/>
    </row>
    <row r="44" spans="1:25" ht="39" customHeight="1" x14ac:dyDescent="0.2">
      <c r="B44" s="193" t="s">
        <v>29</v>
      </c>
      <c r="C44" s="194"/>
      <c r="D44" s="194"/>
      <c r="E44" s="194"/>
      <c r="F44" s="194"/>
      <c r="G44" s="194"/>
      <c r="H44" s="194"/>
      <c r="I44" s="195"/>
      <c r="K44" s="7"/>
      <c r="N44" s="11"/>
      <c r="O44" s="11"/>
      <c r="P44" s="11"/>
      <c r="Q44" s="11"/>
      <c r="R44" s="11"/>
      <c r="S44" s="11"/>
      <c r="T44" s="11"/>
      <c r="U44" s="11"/>
      <c r="V44" s="11"/>
      <c r="W44" s="11"/>
      <c r="X44" s="11"/>
      <c r="Y44" s="11"/>
    </row>
    <row r="45" spans="1:25" ht="12.75" customHeight="1" x14ac:dyDescent="0.2">
      <c r="B45" s="164" t="s">
        <v>120</v>
      </c>
      <c r="C45" s="145"/>
      <c r="D45" s="145"/>
      <c r="E45" s="145"/>
      <c r="F45" s="145"/>
      <c r="G45" s="145"/>
      <c r="H45" s="145"/>
      <c r="I45" s="146"/>
      <c r="K45" s="7"/>
      <c r="N45" s="11"/>
      <c r="O45" s="11"/>
      <c r="P45" s="11"/>
      <c r="Q45" s="11"/>
      <c r="R45" s="11"/>
      <c r="S45" s="11"/>
      <c r="T45" s="11"/>
      <c r="U45" s="11"/>
      <c r="V45" s="11"/>
      <c r="W45" s="11"/>
      <c r="X45" s="11"/>
      <c r="Y45" s="11"/>
    </row>
    <row r="46" spans="1:25" ht="40.15" customHeight="1" x14ac:dyDescent="0.2">
      <c r="B46" s="184"/>
      <c r="C46" s="185"/>
      <c r="D46" s="185"/>
      <c r="E46" s="185"/>
      <c r="F46" s="185"/>
      <c r="G46" s="185"/>
      <c r="H46" s="185"/>
      <c r="I46" s="186"/>
      <c r="N46" s="11"/>
      <c r="O46" s="11"/>
      <c r="P46" s="11"/>
      <c r="Q46" s="11"/>
      <c r="R46" s="11"/>
      <c r="S46" s="11"/>
      <c r="T46" s="11"/>
      <c r="U46" s="11"/>
      <c r="V46" s="11"/>
      <c r="W46" s="11"/>
      <c r="X46" s="11"/>
      <c r="Y46" s="11"/>
    </row>
    <row r="47" spans="1:25" ht="40.15" customHeight="1" x14ac:dyDescent="0.2">
      <c r="A47" s="141"/>
      <c r="B47" s="141"/>
      <c r="C47" s="141"/>
      <c r="D47" s="141"/>
      <c r="E47" s="141"/>
      <c r="F47" s="31"/>
      <c r="G47" s="92"/>
      <c r="M47" s="11"/>
      <c r="N47" s="11"/>
      <c r="O47" s="11"/>
      <c r="P47" s="11"/>
      <c r="Q47" s="11"/>
      <c r="R47" s="11"/>
      <c r="S47" s="11"/>
      <c r="T47" s="11"/>
      <c r="U47" s="11"/>
      <c r="V47" s="11"/>
      <c r="W47" s="11"/>
      <c r="X47" s="11"/>
    </row>
    <row r="48" spans="1:25" ht="39" customHeight="1" x14ac:dyDescent="0.2">
      <c r="A48" s="230" t="s">
        <v>121</v>
      </c>
      <c r="B48" s="230"/>
      <c r="C48" s="230"/>
      <c r="D48" s="230"/>
      <c r="E48" s="230"/>
      <c r="F48" s="230"/>
      <c r="G48" s="230"/>
      <c r="H48" s="230"/>
      <c r="I48" s="230"/>
    </row>
    <row r="49" spans="1:21" ht="28.15" customHeight="1" x14ac:dyDescent="0.2">
      <c r="A49" s="46" t="s">
        <v>30</v>
      </c>
      <c r="B49" s="181" t="s">
        <v>123</v>
      </c>
      <c r="C49" s="181"/>
      <c r="D49" s="181"/>
      <c r="E49" s="181"/>
      <c r="F49" s="181"/>
      <c r="G49" s="181"/>
      <c r="H49" s="181"/>
      <c r="I49" s="181"/>
    </row>
    <row r="50" spans="1:21" ht="29.45" customHeight="1" x14ac:dyDescent="0.2">
      <c r="A50" s="46" t="s">
        <v>31</v>
      </c>
      <c r="B50" s="181" t="s">
        <v>124</v>
      </c>
      <c r="C50" s="181"/>
      <c r="D50" s="181"/>
      <c r="E50" s="181"/>
      <c r="F50" s="181"/>
      <c r="G50" s="181"/>
      <c r="H50" s="181"/>
      <c r="I50" s="181"/>
    </row>
    <row r="51" spans="1:21" ht="43.9" customHeight="1" x14ac:dyDescent="0.2">
      <c r="A51" s="163" t="s">
        <v>122</v>
      </c>
      <c r="B51" s="181" t="s">
        <v>125</v>
      </c>
      <c r="C51" s="181"/>
      <c r="D51" s="181"/>
      <c r="E51" s="181"/>
      <c r="F51" s="181"/>
      <c r="G51" s="181"/>
      <c r="H51" s="181"/>
      <c r="I51" s="181"/>
    </row>
    <row r="52" spans="1:21" ht="30.6" customHeight="1" x14ac:dyDescent="0.2"/>
    <row r="53" spans="1:21" s="11" customFormat="1" ht="43.5" customHeight="1" x14ac:dyDescent="0.2">
      <c r="A53" s="252" t="s">
        <v>179</v>
      </c>
      <c r="B53" s="253"/>
      <c r="C53" s="254"/>
      <c r="D53" s="49" t="s">
        <v>32</v>
      </c>
      <c r="E53" s="49" t="s">
        <v>33</v>
      </c>
      <c r="F53" s="51" t="s">
        <v>126</v>
      </c>
      <c r="G53" s="255" t="s">
        <v>34</v>
      </c>
      <c r="H53" s="256"/>
      <c r="I53" s="257"/>
    </row>
    <row r="54" spans="1:21" s="11" customFormat="1" ht="17.45" customHeight="1" x14ac:dyDescent="0.2">
      <c r="A54" s="199" t="s">
        <v>35</v>
      </c>
      <c r="B54" s="200"/>
      <c r="C54" s="201"/>
      <c r="D54" s="202" t="s">
        <v>127</v>
      </c>
      <c r="E54" s="202" t="s">
        <v>128</v>
      </c>
      <c r="F54" s="258" t="s">
        <v>63</v>
      </c>
      <c r="G54" s="206"/>
      <c r="H54" s="207"/>
      <c r="I54" s="208"/>
    </row>
    <row r="55" spans="1:21" s="11" customFormat="1" ht="73.900000000000006" customHeight="1" x14ac:dyDescent="0.2">
      <c r="A55" s="245" t="s">
        <v>37</v>
      </c>
      <c r="B55" s="246"/>
      <c r="C55" s="247"/>
      <c r="D55" s="241"/>
      <c r="E55" s="241"/>
      <c r="F55" s="259"/>
      <c r="G55" s="242"/>
      <c r="H55" s="243"/>
      <c r="I55" s="244"/>
    </row>
    <row r="56" spans="1:21" s="11" customFormat="1" ht="30.6" customHeight="1" x14ac:dyDescent="0.2">
      <c r="A56" s="199" t="s">
        <v>38</v>
      </c>
      <c r="B56" s="200"/>
      <c r="C56" s="201"/>
      <c r="D56" s="202" t="s">
        <v>39</v>
      </c>
      <c r="E56" s="250" t="s">
        <v>40</v>
      </c>
      <c r="F56" s="251" t="s">
        <v>63</v>
      </c>
      <c r="G56" s="206"/>
      <c r="H56" s="207"/>
      <c r="I56" s="208"/>
    </row>
    <row r="57" spans="1:21" s="11" customFormat="1" ht="51" customHeight="1" x14ac:dyDescent="0.2">
      <c r="A57" s="245" t="s">
        <v>42</v>
      </c>
      <c r="B57" s="246"/>
      <c r="C57" s="247"/>
      <c r="D57" s="241"/>
      <c r="E57" s="241"/>
      <c r="F57" s="205"/>
      <c r="G57" s="242"/>
      <c r="H57" s="243"/>
      <c r="I57" s="244"/>
    </row>
    <row r="58" spans="1:21" s="11" customFormat="1" ht="18.600000000000001" customHeight="1" x14ac:dyDescent="0.2">
      <c r="A58" s="199" t="s">
        <v>43</v>
      </c>
      <c r="B58" s="200"/>
      <c r="C58" s="201"/>
      <c r="D58" s="202" t="s">
        <v>44</v>
      </c>
      <c r="E58" s="202" t="s">
        <v>45</v>
      </c>
      <c r="F58" s="248" t="s">
        <v>63</v>
      </c>
      <c r="G58" s="206"/>
      <c r="H58" s="207"/>
      <c r="I58" s="208"/>
    </row>
    <row r="59" spans="1:21" s="11" customFormat="1" ht="83.45" customHeight="1" x14ac:dyDescent="0.2">
      <c r="A59" s="245" t="s">
        <v>46</v>
      </c>
      <c r="B59" s="246"/>
      <c r="C59" s="247"/>
      <c r="D59" s="241"/>
      <c r="E59" s="241"/>
      <c r="F59" s="249"/>
      <c r="G59" s="242"/>
      <c r="H59" s="243"/>
      <c r="I59" s="244"/>
    </row>
    <row r="60" spans="1:21" s="11" customFormat="1" ht="15.6" customHeight="1" x14ac:dyDescent="0.2">
      <c r="A60" s="199" t="s">
        <v>47</v>
      </c>
      <c r="B60" s="200"/>
      <c r="C60" s="201"/>
      <c r="D60" s="202" t="s">
        <v>130</v>
      </c>
      <c r="E60" s="202" t="s">
        <v>48</v>
      </c>
      <c r="F60" s="204" t="s">
        <v>63</v>
      </c>
      <c r="G60" s="206"/>
      <c r="H60" s="207"/>
      <c r="I60" s="208"/>
    </row>
    <row r="61" spans="1:21" s="11" customFormat="1" ht="60" customHeight="1" x14ac:dyDescent="0.2">
      <c r="A61" s="245" t="s">
        <v>129</v>
      </c>
      <c r="B61" s="246"/>
      <c r="C61" s="247"/>
      <c r="D61" s="241"/>
      <c r="E61" s="241"/>
      <c r="F61" s="205"/>
      <c r="G61" s="242"/>
      <c r="H61" s="243"/>
      <c r="I61" s="244"/>
    </row>
    <row r="62" spans="1:21" s="11" customFormat="1" ht="15.6" customHeight="1" x14ac:dyDescent="0.2">
      <c r="A62" s="199" t="s">
        <v>49</v>
      </c>
      <c r="B62" s="200"/>
      <c r="C62" s="201"/>
      <c r="D62" s="202" t="s">
        <v>50</v>
      </c>
      <c r="E62" s="202" t="s">
        <v>51</v>
      </c>
      <c r="F62" s="204" t="s">
        <v>63</v>
      </c>
      <c r="G62" s="206"/>
      <c r="H62" s="207"/>
      <c r="I62" s="208"/>
    </row>
    <row r="63" spans="1:21" s="11" customFormat="1" ht="105" customHeight="1" x14ac:dyDescent="0.2">
      <c r="A63" s="245" t="s">
        <v>52</v>
      </c>
      <c r="B63" s="246"/>
      <c r="C63" s="247"/>
      <c r="D63" s="241"/>
      <c r="E63" s="241"/>
      <c r="F63" s="205"/>
      <c r="G63" s="242"/>
      <c r="H63" s="243"/>
      <c r="I63" s="244"/>
      <c r="J63"/>
      <c r="K63"/>
      <c r="L63"/>
      <c r="M63"/>
      <c r="N63"/>
      <c r="O63"/>
      <c r="P63"/>
      <c r="Q63"/>
      <c r="R63"/>
      <c r="S63"/>
      <c r="T63"/>
      <c r="U63"/>
    </row>
    <row r="64" spans="1:21" s="11" customFormat="1" ht="28.15" customHeight="1" x14ac:dyDescent="0.2">
      <c r="A64" s="199" t="s">
        <v>53</v>
      </c>
      <c r="B64" s="200"/>
      <c r="C64" s="201"/>
      <c r="D64" s="202" t="s">
        <v>54</v>
      </c>
      <c r="E64" s="202" t="s">
        <v>132</v>
      </c>
      <c r="F64" s="204" t="s">
        <v>63</v>
      </c>
      <c r="G64" s="206"/>
      <c r="H64" s="207"/>
      <c r="I64" s="208"/>
      <c r="J64"/>
      <c r="K64"/>
      <c r="L64"/>
      <c r="M64"/>
      <c r="N64"/>
      <c r="O64"/>
      <c r="P64"/>
      <c r="Q64"/>
      <c r="R64"/>
      <c r="S64"/>
      <c r="T64"/>
      <c r="U64"/>
    </row>
    <row r="65" spans="1:24" s="11" customFormat="1" ht="93" customHeight="1" x14ac:dyDescent="0.2">
      <c r="A65" s="184" t="s">
        <v>131</v>
      </c>
      <c r="B65" s="185"/>
      <c r="C65" s="186"/>
      <c r="D65" s="203"/>
      <c r="E65" s="203"/>
      <c r="F65" s="205"/>
      <c r="G65" s="209"/>
      <c r="H65" s="210"/>
      <c r="I65" s="211"/>
      <c r="J65"/>
      <c r="K65"/>
      <c r="L65"/>
      <c r="M65"/>
      <c r="N65"/>
      <c r="O65"/>
      <c r="P65"/>
      <c r="Q65"/>
      <c r="R65"/>
      <c r="S65"/>
      <c r="T65"/>
      <c r="U65"/>
    </row>
    <row r="66" spans="1:24" s="80" customFormat="1" ht="13.15" customHeight="1" x14ac:dyDescent="0.2">
      <c r="A66" s="34"/>
      <c r="C66" s="81"/>
      <c r="D66" s="73"/>
      <c r="E66" s="107" t="s">
        <v>55</v>
      </c>
      <c r="F66" s="108">
        <f>COUNTIF(F54:F65,"Laag")</f>
        <v>0</v>
      </c>
      <c r="G66" s="89"/>
      <c r="H66" s="89"/>
      <c r="I66" s="89"/>
      <c r="J66" s="1"/>
      <c r="K66" s="1"/>
      <c r="L66" s="1"/>
      <c r="M66" s="1"/>
      <c r="N66" s="1"/>
      <c r="O66" s="1"/>
      <c r="P66" s="1"/>
      <c r="Q66" s="1"/>
      <c r="R66" s="1"/>
      <c r="S66" s="1"/>
      <c r="T66" s="1"/>
      <c r="U66" s="1"/>
    </row>
    <row r="67" spans="1:24" s="80" customFormat="1" ht="13.15" customHeight="1" x14ac:dyDescent="0.2">
      <c r="B67" s="81"/>
      <c r="C67" s="81"/>
      <c r="D67" s="73"/>
      <c r="E67" s="107" t="s">
        <v>56</v>
      </c>
      <c r="F67" s="108">
        <f>COUNTIF(F54:F65,"Hoog")</f>
        <v>0</v>
      </c>
      <c r="G67" s="229"/>
      <c r="H67" s="229"/>
      <c r="I67" s="229"/>
      <c r="J67" s="1"/>
      <c r="K67" s="1"/>
      <c r="L67" s="1"/>
      <c r="M67" s="1"/>
      <c r="N67" s="1"/>
      <c r="O67" s="1"/>
      <c r="P67" s="1"/>
      <c r="Q67" s="1"/>
      <c r="R67" s="1"/>
      <c r="S67" s="1"/>
      <c r="T67" s="1"/>
      <c r="U67" s="1"/>
    </row>
    <row r="68" spans="1:24" s="11" customFormat="1" ht="21.6" customHeight="1" x14ac:dyDescent="0.2">
      <c r="A68" s="73"/>
      <c r="B68" s="73"/>
      <c r="C68" s="73"/>
      <c r="E68" s="107"/>
      <c r="F68" s="147" t="str">
        <f>IF(F67&gt;F66,"Hoger risico -&gt; een lager % wordt dan verwacht",IF(F66&gt;F67,"Lager risico -&gt; een hoger % wordt dan verwacht","Gemiddeld risico -&gt; een gemiddeld % wordt dan verwacht"))</f>
        <v>Gemiddeld risico -&gt; een gemiddeld % wordt dan verwacht</v>
      </c>
      <c r="G68" s="89"/>
      <c r="H68" s="89"/>
      <c r="I68" s="89"/>
      <c r="J68"/>
      <c r="K68"/>
      <c r="L68"/>
      <c r="M68"/>
      <c r="N68"/>
      <c r="O68"/>
      <c r="P68"/>
      <c r="Q68"/>
      <c r="R68"/>
      <c r="S68"/>
      <c r="T68"/>
      <c r="U68"/>
    </row>
    <row r="69" spans="1:24" s="11" customFormat="1" ht="28.15" customHeight="1" x14ac:dyDescent="0.2">
      <c r="A69" s="26"/>
      <c r="B69" s="26"/>
      <c r="C69" s="26"/>
      <c r="D69" s="27"/>
      <c r="E69" s="27"/>
      <c r="F69" s="28"/>
      <c r="J69"/>
      <c r="K69"/>
      <c r="L69"/>
      <c r="M69"/>
      <c r="N69"/>
      <c r="O69"/>
      <c r="P69"/>
      <c r="Q69"/>
      <c r="R69"/>
      <c r="S69"/>
      <c r="T69"/>
      <c r="U69"/>
    </row>
    <row r="70" spans="1:24" ht="39" customHeight="1" x14ac:dyDescent="0.2">
      <c r="A70" s="230" t="s">
        <v>133</v>
      </c>
      <c r="B70" s="230"/>
      <c r="C70" s="230"/>
      <c r="D70" s="230"/>
      <c r="E70" s="230"/>
      <c r="F70" s="230"/>
      <c r="G70" s="230"/>
      <c r="H70" s="230"/>
      <c r="I70" s="230"/>
    </row>
    <row r="71" spans="1:24" ht="41.25" customHeight="1" x14ac:dyDescent="0.2">
      <c r="A71" s="215" t="s">
        <v>21</v>
      </c>
      <c r="B71" s="216"/>
      <c r="C71" s="216"/>
      <c r="D71" s="216"/>
      <c r="E71" s="217"/>
      <c r="F71" s="54" t="s">
        <v>115</v>
      </c>
      <c r="G71" s="54" t="s">
        <v>57</v>
      </c>
      <c r="H71" s="54" t="s">
        <v>134</v>
      </c>
      <c r="I71" s="54" t="s">
        <v>58</v>
      </c>
    </row>
    <row r="72" spans="1:24" x14ac:dyDescent="0.2">
      <c r="A72" s="238" t="s">
        <v>8</v>
      </c>
      <c r="B72" s="239"/>
      <c r="C72" s="239"/>
      <c r="D72" s="239"/>
      <c r="E72" s="240"/>
      <c r="F72" s="123" t="str">
        <f t="shared" ref="F72:F77" si="0">+G19</f>
        <v>0,5 tot 3%</v>
      </c>
      <c r="G72" s="136"/>
      <c r="H72" s="157"/>
      <c r="I72" s="137">
        <f t="shared" ref="I72:I78" si="1">+ROUND(G72*H72,-3)</f>
        <v>0</v>
      </c>
      <c r="J72" s="138"/>
      <c r="M72" s="11"/>
      <c r="N72" s="11"/>
      <c r="O72" s="11"/>
      <c r="P72" s="11"/>
      <c r="Q72" s="11"/>
      <c r="R72" s="11"/>
      <c r="S72" s="11"/>
      <c r="T72" s="11"/>
      <c r="U72" s="11"/>
      <c r="V72" s="11"/>
      <c r="W72" s="11"/>
      <c r="X72" s="11"/>
    </row>
    <row r="73" spans="1:24" s="52" customFormat="1" ht="13.15" customHeight="1" x14ac:dyDescent="0.2">
      <c r="A73" s="212" t="s">
        <v>11</v>
      </c>
      <c r="B73" s="213"/>
      <c r="C73" s="213"/>
      <c r="D73" s="213"/>
      <c r="E73" s="214"/>
      <c r="F73" s="139" t="str">
        <f t="shared" si="0"/>
        <v>3 tot 10%</v>
      </c>
      <c r="G73" s="133"/>
      <c r="H73" s="158"/>
      <c r="I73" s="133">
        <f t="shared" si="1"/>
        <v>0</v>
      </c>
      <c r="J73" s="135"/>
      <c r="M73" s="53"/>
      <c r="N73" s="53"/>
      <c r="O73" s="53"/>
      <c r="P73" s="53"/>
      <c r="Q73" s="53"/>
      <c r="R73" s="53"/>
      <c r="S73" s="53"/>
      <c r="T73" s="53"/>
      <c r="U73" s="53"/>
      <c r="V73" s="53"/>
      <c r="W73" s="53"/>
      <c r="X73" s="53"/>
    </row>
    <row r="74" spans="1:24" ht="13.15" customHeight="1" x14ac:dyDescent="0.2">
      <c r="A74" s="212" t="s">
        <v>14</v>
      </c>
      <c r="B74" s="213"/>
      <c r="C74" s="213"/>
      <c r="D74" s="213"/>
      <c r="E74" s="214"/>
      <c r="F74" s="106">
        <f t="shared" si="0"/>
        <v>0.05</v>
      </c>
      <c r="G74" s="133"/>
      <c r="H74" s="158"/>
      <c r="I74" s="133">
        <f t="shared" si="1"/>
        <v>0</v>
      </c>
      <c r="J74" s="138"/>
      <c r="M74" s="11"/>
      <c r="N74" s="11"/>
      <c r="O74" s="11"/>
      <c r="P74" s="11"/>
      <c r="Q74" s="11"/>
      <c r="R74" s="11"/>
      <c r="S74" s="11"/>
      <c r="T74" s="11"/>
      <c r="U74" s="11"/>
      <c r="V74" s="11"/>
      <c r="W74" s="11"/>
      <c r="X74" s="11"/>
    </row>
    <row r="75" spans="1:24" x14ac:dyDescent="0.2">
      <c r="A75" s="212" t="s">
        <v>16</v>
      </c>
      <c r="B75" s="213"/>
      <c r="C75" s="213"/>
      <c r="D75" s="213"/>
      <c r="E75" s="214"/>
      <c r="F75" s="106" t="str">
        <f t="shared" si="0"/>
        <v>2 tot 5%</v>
      </c>
      <c r="G75" s="133"/>
      <c r="H75" s="158"/>
      <c r="I75" s="133">
        <f t="shared" si="1"/>
        <v>0</v>
      </c>
      <c r="J75" s="135"/>
      <c r="M75" s="11"/>
      <c r="N75" s="11"/>
      <c r="O75" s="11"/>
      <c r="P75" s="11"/>
      <c r="Q75" s="11"/>
      <c r="R75" s="11"/>
      <c r="S75" s="11"/>
      <c r="T75" s="11"/>
      <c r="U75" s="11"/>
      <c r="V75" s="11"/>
      <c r="W75" s="11"/>
      <c r="X75" s="11"/>
    </row>
    <row r="76" spans="1:24" ht="12.75" customHeight="1" x14ac:dyDescent="0.2">
      <c r="A76" s="212" t="s">
        <v>19</v>
      </c>
      <c r="B76" s="213"/>
      <c r="C76" s="213"/>
      <c r="D76" s="213"/>
      <c r="E76" s="214"/>
      <c r="F76" s="106" t="str">
        <f t="shared" si="0"/>
        <v>0,5 tot 3%</v>
      </c>
      <c r="G76" s="133"/>
      <c r="H76" s="158"/>
      <c r="I76" s="133">
        <f t="shared" si="1"/>
        <v>0</v>
      </c>
      <c r="J76" s="135"/>
      <c r="M76" s="11"/>
      <c r="N76" s="11"/>
      <c r="O76" s="11"/>
      <c r="P76" s="11"/>
      <c r="Q76" s="11"/>
      <c r="R76" s="11"/>
      <c r="S76" s="11"/>
      <c r="T76" s="11"/>
      <c r="U76" s="11"/>
      <c r="V76" s="11"/>
      <c r="W76" s="11"/>
      <c r="X76" s="11"/>
    </row>
    <row r="77" spans="1:24" ht="12.75" customHeight="1" x14ac:dyDescent="0.2">
      <c r="A77" s="212" t="s">
        <v>20</v>
      </c>
      <c r="B77" s="213"/>
      <c r="C77" s="213"/>
      <c r="D77" s="213"/>
      <c r="E77" s="214"/>
      <c r="F77" s="106" t="str">
        <f t="shared" si="0"/>
        <v>0,5 tot 3%</v>
      </c>
      <c r="G77" s="133"/>
      <c r="H77" s="158"/>
      <c r="I77" s="133">
        <f t="shared" si="1"/>
        <v>0</v>
      </c>
      <c r="J77" s="135"/>
      <c r="M77" s="11"/>
      <c r="N77" s="11"/>
      <c r="O77" s="11"/>
      <c r="P77" s="11"/>
      <c r="Q77" s="11"/>
      <c r="R77" s="11"/>
      <c r="S77" s="11"/>
      <c r="T77" s="11"/>
      <c r="U77" s="11"/>
      <c r="V77" s="11"/>
      <c r="W77" s="11"/>
      <c r="X77" s="11"/>
    </row>
    <row r="78" spans="1:24" ht="12.75" customHeight="1" x14ac:dyDescent="0.2">
      <c r="A78" s="231" t="s">
        <v>137</v>
      </c>
      <c r="B78" s="232"/>
      <c r="C78" s="232"/>
      <c r="D78" s="232"/>
      <c r="E78" s="233"/>
      <c r="F78" s="72"/>
      <c r="G78" s="234"/>
      <c r="H78" s="236"/>
      <c r="I78" s="234">
        <f t="shared" si="1"/>
        <v>0</v>
      </c>
      <c r="M78" s="11"/>
      <c r="N78" s="11"/>
      <c r="O78" s="11"/>
      <c r="P78" s="11"/>
      <c r="Q78" s="11"/>
      <c r="R78" s="11"/>
      <c r="S78" s="11"/>
      <c r="T78" s="11"/>
      <c r="U78" s="11"/>
      <c r="V78" s="11"/>
      <c r="W78" s="11"/>
      <c r="X78" s="11"/>
    </row>
    <row r="79" spans="1:24" ht="40.15" customHeight="1" x14ac:dyDescent="0.2">
      <c r="A79" s="184"/>
      <c r="B79" s="185"/>
      <c r="C79" s="185"/>
      <c r="D79" s="185"/>
      <c r="E79" s="186"/>
      <c r="F79" s="10"/>
      <c r="G79" s="235"/>
      <c r="H79" s="237"/>
      <c r="I79" s="235"/>
      <c r="M79" s="11"/>
      <c r="N79" s="11"/>
      <c r="O79" s="11"/>
      <c r="P79" s="11"/>
      <c r="Q79" s="11"/>
      <c r="R79" s="11"/>
      <c r="S79" s="11"/>
      <c r="T79" s="11"/>
      <c r="U79" s="11"/>
      <c r="V79" s="11"/>
      <c r="W79" s="11"/>
      <c r="X79" s="11"/>
    </row>
    <row r="80" spans="1:24" x14ac:dyDescent="0.2">
      <c r="G80" s="125"/>
      <c r="H80" s="125"/>
    </row>
    <row r="81" spans="4:9" x14ac:dyDescent="0.2">
      <c r="G81" s="125"/>
      <c r="H81" s="125"/>
    </row>
    <row r="82" spans="4:9" x14ac:dyDescent="0.2">
      <c r="G82" s="125"/>
      <c r="H82" s="125"/>
    </row>
    <row r="83" spans="4:9" ht="13.5" thickBot="1" x14ac:dyDescent="0.25">
      <c r="F83" s="189" t="s">
        <v>59</v>
      </c>
      <c r="G83" s="189"/>
      <c r="H83" s="148" t="s">
        <v>60</v>
      </c>
      <c r="I83" s="148" t="s">
        <v>135</v>
      </c>
    </row>
    <row r="84" spans="4:9" ht="28.9" customHeight="1" thickBot="1" x14ac:dyDescent="0.25">
      <c r="D84" s="151" t="s">
        <v>136</v>
      </c>
      <c r="E84" s="152"/>
      <c r="F84" s="187" t="s">
        <v>63</v>
      </c>
      <c r="G84" s="188"/>
      <c r="H84" s="168"/>
      <c r="I84" s="169"/>
    </row>
    <row r="85" spans="4:9" ht="28.9" customHeight="1" x14ac:dyDescent="0.2"/>
    <row r="86" spans="4:9" ht="15" x14ac:dyDescent="0.2">
      <c r="D86" s="153" t="s">
        <v>61</v>
      </c>
      <c r="E86" s="1"/>
      <c r="F86" s="1"/>
      <c r="G86" s="1"/>
      <c r="H86" s="1"/>
      <c r="I86" s="1"/>
    </row>
    <row r="87" spans="4:9" ht="59.45" customHeight="1" x14ac:dyDescent="0.2">
      <c r="D87" s="190"/>
      <c r="E87" s="191"/>
      <c r="F87" s="191"/>
      <c r="G87" s="191"/>
      <c r="H87" s="191"/>
      <c r="I87" s="192"/>
    </row>
  </sheetData>
  <mergeCells count="84">
    <mergeCell ref="A5:I5"/>
    <mergeCell ref="A48:I48"/>
    <mergeCell ref="B49:I49"/>
    <mergeCell ref="B50:I50"/>
    <mergeCell ref="B51:I51"/>
    <mergeCell ref="A16:I16"/>
    <mergeCell ref="E19:F19"/>
    <mergeCell ref="E18:F18"/>
    <mergeCell ref="E20:F20"/>
    <mergeCell ref="E21:F21"/>
    <mergeCell ref="E30:F30"/>
    <mergeCell ref="G27:I30"/>
    <mergeCell ref="B32:I32"/>
    <mergeCell ref="B7:I7"/>
    <mergeCell ref="B9:I9"/>
    <mergeCell ref="B11:I11"/>
    <mergeCell ref="A53:C53"/>
    <mergeCell ref="G53:I53"/>
    <mergeCell ref="A54:C54"/>
    <mergeCell ref="D54:D55"/>
    <mergeCell ref="E54:E55"/>
    <mergeCell ref="F54:F55"/>
    <mergeCell ref="G54:I55"/>
    <mergeCell ref="A55:C55"/>
    <mergeCell ref="A56:C56"/>
    <mergeCell ref="D56:D57"/>
    <mergeCell ref="E56:E57"/>
    <mergeCell ref="F56:F57"/>
    <mergeCell ref="G56:I57"/>
    <mergeCell ref="A57:C57"/>
    <mergeCell ref="A58:C58"/>
    <mergeCell ref="D58:D59"/>
    <mergeCell ref="E58:E59"/>
    <mergeCell ref="F58:F59"/>
    <mergeCell ref="G58:I59"/>
    <mergeCell ref="A59:C59"/>
    <mergeCell ref="A60:C60"/>
    <mergeCell ref="D60:D61"/>
    <mergeCell ref="E60:E61"/>
    <mergeCell ref="F60:F61"/>
    <mergeCell ref="G60:I61"/>
    <mergeCell ref="A61:C61"/>
    <mergeCell ref="D62:D63"/>
    <mergeCell ref="E62:E63"/>
    <mergeCell ref="F62:F63"/>
    <mergeCell ref="G62:I63"/>
    <mergeCell ref="A63:C63"/>
    <mergeCell ref="G67:I67"/>
    <mergeCell ref="A70:I70"/>
    <mergeCell ref="A75:E75"/>
    <mergeCell ref="A77:E77"/>
    <mergeCell ref="A78:E78"/>
    <mergeCell ref="G78:G79"/>
    <mergeCell ref="H78:H79"/>
    <mergeCell ref="I78:I79"/>
    <mergeCell ref="A79:E79"/>
    <mergeCell ref="A76:E76"/>
    <mergeCell ref="A72:E72"/>
    <mergeCell ref="A73:E73"/>
    <mergeCell ref="B13:I13"/>
    <mergeCell ref="B14:I14"/>
    <mergeCell ref="B38:I38"/>
    <mergeCell ref="B40:I40"/>
    <mergeCell ref="B34:I34"/>
    <mergeCell ref="B36:I36"/>
    <mergeCell ref="E26:F26"/>
    <mergeCell ref="G26:I26"/>
    <mergeCell ref="E27:F29"/>
    <mergeCell ref="B46:I46"/>
    <mergeCell ref="F84:G84"/>
    <mergeCell ref="F83:G83"/>
    <mergeCell ref="D87:I87"/>
    <mergeCell ref="B42:I42"/>
    <mergeCell ref="B43:I43"/>
    <mergeCell ref="B44:I44"/>
    <mergeCell ref="A64:C64"/>
    <mergeCell ref="D64:D65"/>
    <mergeCell ref="E64:E65"/>
    <mergeCell ref="F64:F65"/>
    <mergeCell ref="G64:I65"/>
    <mergeCell ref="A65:C65"/>
    <mergeCell ref="A62:C62"/>
    <mergeCell ref="A74:E74"/>
    <mergeCell ref="A71:E71"/>
  </mergeCells>
  <conditionalFormatting sqref="E19:F19">
    <cfRule type="expression" dxfId="80" priority="83">
      <formula>$C$19="JA"</formula>
    </cfRule>
  </conditionalFormatting>
  <conditionalFormatting sqref="E21">
    <cfRule type="expression" dxfId="79" priority="82">
      <formula>$C$19="JA"</formula>
    </cfRule>
  </conditionalFormatting>
  <conditionalFormatting sqref="E20:F20">
    <cfRule type="expression" dxfId="78" priority="81">
      <formula>$C$19="JA"</formula>
    </cfRule>
  </conditionalFormatting>
  <conditionalFormatting sqref="G19">
    <cfRule type="expression" dxfId="77" priority="80">
      <formula>$C$19="JA"</formula>
    </cfRule>
  </conditionalFormatting>
  <conditionalFormatting sqref="G21">
    <cfRule type="expression" dxfId="76" priority="79">
      <formula>$C$19="JA"</formula>
    </cfRule>
  </conditionalFormatting>
  <conditionalFormatting sqref="G20">
    <cfRule type="expression" dxfId="75" priority="78">
      <formula>$C$19="JA"</formula>
    </cfRule>
  </conditionalFormatting>
  <conditionalFormatting sqref="G73:H73">
    <cfRule type="expression" dxfId="74" priority="18">
      <formula>$E$30="Bedrijfsresultaat vóór belastingen"</formula>
    </cfRule>
    <cfRule type="expression" dxfId="73" priority="19">
      <formula>$E$27="Bedrijfsresultaat vóór belastingen"</formula>
    </cfRule>
  </conditionalFormatting>
  <conditionalFormatting sqref="G74:H74">
    <cfRule type="expression" dxfId="72" priority="16">
      <formula>$E$30="Brutowinstmarge"</formula>
    </cfRule>
    <cfRule type="expression" dxfId="71" priority="17">
      <formula>$E$27="Brutowinstmarge"</formula>
    </cfRule>
  </conditionalFormatting>
  <conditionalFormatting sqref="E19:G19">
    <cfRule type="expression" dxfId="70" priority="47">
      <formula>$C$29="JA"</formula>
    </cfRule>
    <cfRule type="expression" dxfId="69" priority="49">
      <formula>$C$28="JA"</formula>
    </cfRule>
    <cfRule type="expression" dxfId="68" priority="71">
      <formula>$C$21="JA"</formula>
    </cfRule>
    <cfRule type="expression" dxfId="67" priority="74">
      <formula>$C$20="JA"</formula>
    </cfRule>
  </conditionalFormatting>
  <conditionalFormatting sqref="E20:G20">
    <cfRule type="expression" dxfId="66" priority="63">
      <formula>$C$23="JA"</formula>
    </cfRule>
    <cfRule type="expression" dxfId="65" priority="70">
      <formula>$C$21="JA"</formula>
    </cfRule>
    <cfRule type="expression" dxfId="64" priority="73">
      <formula>$C$20="JA"</formula>
    </cfRule>
  </conditionalFormatting>
  <conditionalFormatting sqref="E23:G23">
    <cfRule type="expression" dxfId="63" priority="62">
      <formula>$C$23="JA"</formula>
    </cfRule>
    <cfRule type="expression" dxfId="62" priority="65">
      <formula>$C$22="JA"</formula>
    </cfRule>
    <cfRule type="expression" dxfId="61" priority="72">
      <formula>$C$20="JA"</formula>
    </cfRule>
  </conditionalFormatting>
  <conditionalFormatting sqref="B21">
    <cfRule type="expression" dxfId="60" priority="69">
      <formula>$C$21="JA"</formula>
    </cfRule>
  </conditionalFormatting>
  <conditionalFormatting sqref="B19">
    <cfRule type="expression" dxfId="59" priority="68">
      <formula>$C$19="JA"</formula>
    </cfRule>
  </conditionalFormatting>
  <conditionalFormatting sqref="B20">
    <cfRule type="expression" dxfId="58" priority="67">
      <formula>$C$20="JA"</formula>
    </cfRule>
  </conditionalFormatting>
  <conditionalFormatting sqref="E24:G24">
    <cfRule type="expression" dxfId="57" priority="66">
      <formula>$C$22="JA"</formula>
    </cfRule>
  </conditionalFormatting>
  <conditionalFormatting sqref="B22">
    <cfRule type="expression" dxfId="56" priority="64">
      <formula>$C$22="JA"</formula>
    </cfRule>
  </conditionalFormatting>
  <conditionalFormatting sqref="B24">
    <cfRule type="expression" dxfId="55" priority="61">
      <formula>$C$24="JA"</formula>
    </cfRule>
  </conditionalFormatting>
  <conditionalFormatting sqref="B23">
    <cfRule type="expression" dxfId="54" priority="60">
      <formula>$C$23="JA"</formula>
    </cfRule>
  </conditionalFormatting>
  <conditionalFormatting sqref="B29">
    <cfRule type="expression" dxfId="53" priority="48">
      <formula>$C$29="JA"</formula>
    </cfRule>
  </conditionalFormatting>
  <conditionalFormatting sqref="B27">
    <cfRule type="expression" dxfId="52" priority="52">
      <formula>$C$27="JA"</formula>
    </cfRule>
  </conditionalFormatting>
  <conditionalFormatting sqref="B28">
    <cfRule type="expression" dxfId="51" priority="50">
      <formula>$C$28="JA"</formula>
    </cfRule>
  </conditionalFormatting>
  <conditionalFormatting sqref="E22:G22">
    <cfRule type="expression" dxfId="50" priority="51">
      <formula>$C$27="JA"</formula>
    </cfRule>
  </conditionalFormatting>
  <conditionalFormatting sqref="G72:H72">
    <cfRule type="expression" dxfId="49" priority="20">
      <formula>$E$30="Omzet"</formula>
    </cfRule>
    <cfRule type="expression" dxfId="48" priority="22">
      <formula>$E$27="Omzet"</formula>
    </cfRule>
  </conditionalFormatting>
  <conditionalFormatting sqref="G75:H75">
    <cfRule type="expression" dxfId="47" priority="14">
      <formula>$E$30="Eigen vermogen"</formula>
    </cfRule>
    <cfRule type="expression" dxfId="46" priority="15">
      <formula>$E$27="Eigen vermogen"</formula>
    </cfRule>
  </conditionalFormatting>
  <conditionalFormatting sqref="G76:H76">
    <cfRule type="expression" dxfId="45" priority="12">
      <formula>$E$30="Balanstotaal"</formula>
    </cfRule>
    <cfRule type="expression" dxfId="44" priority="13">
      <formula>$E$27="Balanstotaal"</formula>
    </cfRule>
  </conditionalFormatting>
  <conditionalFormatting sqref="G77:H77">
    <cfRule type="expression" dxfId="43" priority="10">
      <formula>$E$30="Totale inkomsten of uitgaven"</formula>
    </cfRule>
    <cfRule type="expression" dxfId="42" priority="11">
      <formula>$E$27="Totale inkomsten of uitgaven"</formula>
    </cfRule>
  </conditionalFormatting>
  <conditionalFormatting sqref="G78:H79">
    <cfRule type="expression" dxfId="41" priority="8">
      <formula>$E$30="Andere (te bepalen)"</formula>
    </cfRule>
    <cfRule type="expression" dxfId="40" priority="9">
      <formula>$E$27="Andere (te bepalen)"</formula>
    </cfRule>
  </conditionalFormatting>
  <conditionalFormatting sqref="A79:E79">
    <cfRule type="expression" dxfId="39" priority="6">
      <formula>$E$30="Autre (à définir)"</formula>
    </cfRule>
    <cfRule type="expression" dxfId="38" priority="7">
      <formula>$E$27="Autre (à définir)"</formula>
    </cfRule>
  </conditionalFormatting>
  <conditionalFormatting sqref="C19:C24 C27:C29">
    <cfRule type="containsText" dxfId="37" priority="5" operator="containsText" text="JA">
      <formula>NOT(ISERROR(SEARCH("JA",C19)))</formula>
    </cfRule>
  </conditionalFormatting>
  <conditionalFormatting sqref="E27:F29">
    <cfRule type="containsText" dxfId="36" priority="4" operator="containsText" text="Uw selectie">
      <formula>NOT(ISERROR(SEARCH("Uw selectie",E27)))</formula>
    </cfRule>
  </conditionalFormatting>
  <conditionalFormatting sqref="F54:F65">
    <cfRule type="containsText" dxfId="35" priority="120" operator="containsText" text="Laag">
      <formula>NOT(ISERROR(SEARCH("Laag",F54)))</formula>
    </cfRule>
    <cfRule type="containsText" dxfId="34" priority="121" operator="containsText" text="Hoog">
      <formula>NOT(ISERROR(SEARCH("Hoog",F54)))</formula>
    </cfRule>
    <cfRule type="containsText" dxfId="33" priority="122" operator="containsText" text="Uw selectie">
      <formula>NOT(ISERROR(SEARCH("Uw selectie",F54)))</formula>
    </cfRule>
  </conditionalFormatting>
  <conditionalFormatting sqref="F84:G84">
    <cfRule type="expression" dxfId="32" priority="3">
      <formula>$F$84="Uw selectie"</formula>
    </cfRule>
    <cfRule type="cellIs" dxfId="31" priority="1" operator="equal">
      <formula>0</formula>
    </cfRule>
  </conditionalFormatting>
  <conditionalFormatting sqref="H84:I84">
    <cfRule type="cellIs" dxfId="30" priority="2" operator="equal">
      <formula>0</formula>
    </cfRule>
  </conditionalFormatting>
  <printOptions horizontalCentered="1"/>
  <pageMargins left="0.19685039370078741" right="0.19685039370078741" top="0.39370078740157483" bottom="0.59055118110236227" header="0.19685039370078741" footer="0.19685039370078741"/>
  <pageSetup paperSize="9" scale="64" fitToHeight="0" orientation="portrait" r:id="rId1"/>
  <headerFooter alignWithMargins="0">
    <oddFooter xml:space="preserve">&amp;L&amp;8&amp;F - &amp;A&amp;R&amp;7Pagina &amp;P/&amp;N
</oddFooter>
  </headerFooter>
  <rowBreaks count="3" manualBreakCount="3">
    <brk id="15" max="16383" man="1"/>
    <brk id="47" max="16383" man="1"/>
    <brk id="69"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B09F5883-15F9-4BC5-AFED-2E3E12365838}">
          <x14:formula1>
            <xm:f>Lijsten!$A$2:$A$4</xm:f>
          </x14:formula1>
          <xm:sqref>F54:F65</xm:sqref>
        </x14:dataValidation>
        <x14:dataValidation type="list" allowBlank="1" showInputMessage="1" showErrorMessage="1" xr:uid="{BF799123-9D48-4262-9038-27D6405E9831}">
          <x14:formula1>
            <xm:f>Lists!#REF!</xm:f>
          </x14:formula1>
          <xm:sqref>C30</xm:sqref>
        </x14:dataValidation>
        <x14:dataValidation type="list" allowBlank="1" showInputMessage="1" showErrorMessage="1" xr:uid="{3626B828-66EF-45ED-8875-8250FE826D21}">
          <x14:formula1>
            <xm:f>Lijsten!$J$1:$J$2</xm:f>
          </x14:formula1>
          <xm:sqref>C19:C24 C27:C29</xm:sqref>
        </x14:dataValidation>
        <x14:dataValidation type="list" allowBlank="1" showInputMessage="1" showErrorMessage="1" xr:uid="{0C8098B6-13DF-4E25-914B-A69C7CBA7FF5}">
          <x14:formula1>
            <xm:f>Lijsten!$H$1:$H$8</xm:f>
          </x14:formula1>
          <xm:sqref>E27:F30 F84:G84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5A25-E84F-4B72-89A2-DFD136EC56B3}">
  <sheetPr codeName="Sheet3">
    <tabColor rgb="FFFFFF00"/>
    <pageSetUpPr fitToPage="1"/>
  </sheetPr>
  <dimension ref="A1:U25"/>
  <sheetViews>
    <sheetView showGridLines="0" showZeros="0" topLeftCell="A19" zoomScale="80" zoomScaleNormal="80" zoomScaleSheetLayoutView="100" workbookViewId="0">
      <selection activeCell="F23" sqref="F23"/>
    </sheetView>
  </sheetViews>
  <sheetFormatPr defaultColWidth="11.42578125" defaultRowHeight="12.75" x14ac:dyDescent="0.2"/>
  <cols>
    <col min="1" max="1" width="21.7109375" customWidth="1"/>
    <col min="2" max="2" width="18.42578125" customWidth="1"/>
    <col min="3" max="3" width="13.85546875" customWidth="1"/>
    <col min="4" max="5" width="18.7109375" customWidth="1"/>
    <col min="6" max="6" width="12.85546875" customWidth="1"/>
    <col min="7" max="7" width="16.85546875" customWidth="1"/>
    <col min="8" max="8" width="8" customWidth="1"/>
    <col min="9" max="9" width="22.5703125" customWidth="1"/>
    <col min="10" max="10" width="60.28515625" customWidth="1"/>
  </cols>
  <sheetData>
    <row r="1" spans="1:21" s="5" customFormat="1" ht="15" customHeight="1" x14ac:dyDescent="0.2">
      <c r="A1" s="38" t="s">
        <v>0</v>
      </c>
      <c r="B1" s="97">
        <f>+Inleiding!B1</f>
        <v>0</v>
      </c>
      <c r="C1" s="97"/>
      <c r="D1" s="97"/>
      <c r="E1" s="97"/>
      <c r="F1" s="97"/>
      <c r="G1" s="97"/>
      <c r="H1" s="97"/>
      <c r="I1" s="98" t="str">
        <f>+Inleiding!I1</f>
        <v>Ref.:</v>
      </c>
    </row>
    <row r="2" spans="1:21" s="5" customFormat="1" x14ac:dyDescent="0.2">
      <c r="A2" s="40"/>
      <c r="B2" s="99"/>
      <c r="C2" s="99"/>
      <c r="D2" s="99"/>
      <c r="E2" s="99"/>
      <c r="F2" s="99"/>
      <c r="G2" s="99"/>
      <c r="H2" s="99"/>
      <c r="I2" s="100"/>
    </row>
    <row r="3" spans="1:21" s="5" customFormat="1" ht="15" customHeight="1" x14ac:dyDescent="0.2">
      <c r="A3" s="43" t="s">
        <v>2</v>
      </c>
      <c r="B3" s="179">
        <f>+Inleiding!B3</f>
        <v>0</v>
      </c>
      <c r="C3" s="101"/>
      <c r="D3" s="101"/>
      <c r="E3" s="101"/>
      <c r="F3" s="101"/>
      <c r="G3" s="101"/>
      <c r="H3" s="101"/>
      <c r="I3" s="102"/>
    </row>
    <row r="4" spans="1:21" s="5" customFormat="1" ht="39" customHeight="1" x14ac:dyDescent="0.2">
      <c r="A4" s="12"/>
      <c r="B4" s="6"/>
      <c r="C4" s="6"/>
      <c r="D4" s="6"/>
      <c r="E4" s="6"/>
      <c r="F4" s="6"/>
    </row>
    <row r="5" spans="1:21" ht="34.9" customHeight="1" x14ac:dyDescent="0.2">
      <c r="A5" s="260" t="s">
        <v>138</v>
      </c>
      <c r="B5" s="260"/>
      <c r="C5" s="260"/>
      <c r="D5" s="260"/>
      <c r="E5" s="260"/>
      <c r="F5" s="260"/>
      <c r="G5" s="260"/>
      <c r="H5" s="260"/>
      <c r="I5" s="260"/>
    </row>
    <row r="6" spans="1:21" ht="30" customHeight="1" x14ac:dyDescent="0.2">
      <c r="A6" s="31"/>
      <c r="B6" s="31"/>
      <c r="C6" s="31"/>
      <c r="D6" s="31"/>
      <c r="E6" s="31"/>
      <c r="F6" s="31"/>
    </row>
    <row r="7" spans="1:21" ht="36.6" customHeight="1" x14ac:dyDescent="0.2">
      <c r="A7" s="46" t="s">
        <v>30</v>
      </c>
      <c r="B7" s="181" t="s">
        <v>139</v>
      </c>
      <c r="C7" s="181"/>
      <c r="D7" s="181"/>
      <c r="E7" s="181"/>
      <c r="F7" s="181"/>
      <c r="G7" s="181"/>
      <c r="H7" s="181"/>
      <c r="I7" s="181"/>
    </row>
    <row r="8" spans="1:21" ht="47.45" customHeight="1" x14ac:dyDescent="0.2">
      <c r="A8" s="46" t="s">
        <v>31</v>
      </c>
      <c r="B8" s="181" t="s">
        <v>140</v>
      </c>
      <c r="C8" s="181"/>
      <c r="D8" s="181"/>
      <c r="E8" s="181"/>
      <c r="F8" s="181"/>
      <c r="G8" s="181"/>
      <c r="H8" s="181"/>
      <c r="I8" s="181"/>
    </row>
    <row r="9" spans="1:21" ht="139.5" customHeight="1" x14ac:dyDescent="0.2">
      <c r="A9" s="163" t="s">
        <v>122</v>
      </c>
      <c r="B9" s="181" t="s">
        <v>142</v>
      </c>
      <c r="C9" s="181"/>
      <c r="D9" s="181"/>
      <c r="E9" s="181"/>
      <c r="F9" s="181"/>
      <c r="G9" s="181"/>
      <c r="H9" s="181"/>
      <c r="I9" s="181"/>
      <c r="J9" s="19"/>
    </row>
    <row r="10" spans="1:21" ht="2.25" customHeight="1" x14ac:dyDescent="0.2">
      <c r="A10" s="46"/>
      <c r="B10" s="90"/>
      <c r="C10" s="90"/>
      <c r="D10" s="90"/>
      <c r="E10" s="90"/>
      <c r="F10" s="90"/>
      <c r="G10" s="90"/>
      <c r="H10" s="90"/>
      <c r="I10" s="90"/>
      <c r="J10" s="48"/>
    </row>
    <row r="11" spans="1:21" s="11" customFormat="1" ht="40.5" customHeight="1" x14ac:dyDescent="0.2">
      <c r="A11" s="301" t="s">
        <v>62</v>
      </c>
      <c r="B11" s="302"/>
      <c r="C11" s="303"/>
      <c r="D11" s="49" t="s">
        <v>32</v>
      </c>
      <c r="E11" s="49" t="s">
        <v>33</v>
      </c>
      <c r="F11" s="47" t="s">
        <v>141</v>
      </c>
      <c r="G11" s="304" t="s">
        <v>22</v>
      </c>
      <c r="H11" s="256"/>
      <c r="I11" s="257"/>
    </row>
    <row r="12" spans="1:21" s="11" customFormat="1" ht="48" customHeight="1" x14ac:dyDescent="0.2">
      <c r="A12" s="286" t="s">
        <v>143</v>
      </c>
      <c r="B12" s="287"/>
      <c r="C12" s="288"/>
      <c r="D12" s="87" t="s">
        <v>144</v>
      </c>
      <c r="E12" s="87" t="s">
        <v>145</v>
      </c>
      <c r="F12" s="170" t="s">
        <v>63</v>
      </c>
      <c r="G12" s="289"/>
      <c r="H12" s="290"/>
      <c r="I12" s="291"/>
      <c r="J12"/>
      <c r="K12"/>
      <c r="L12"/>
      <c r="M12"/>
      <c r="N12"/>
      <c r="O12"/>
      <c r="P12"/>
      <c r="Q12"/>
      <c r="R12"/>
      <c r="S12"/>
      <c r="T12"/>
      <c r="U12"/>
    </row>
    <row r="13" spans="1:21" s="11" customFormat="1" ht="72.599999999999994" customHeight="1" x14ac:dyDescent="0.2">
      <c r="A13" s="281" t="s">
        <v>64</v>
      </c>
      <c r="B13" s="282"/>
      <c r="C13" s="283"/>
      <c r="D13" s="87" t="s">
        <v>65</v>
      </c>
      <c r="E13" s="87" t="s">
        <v>146</v>
      </c>
      <c r="F13" s="171" t="s">
        <v>63</v>
      </c>
      <c r="G13" s="289"/>
      <c r="H13" s="290"/>
      <c r="I13" s="291"/>
      <c r="J13"/>
      <c r="K13"/>
      <c r="L13"/>
      <c r="M13"/>
      <c r="N13"/>
      <c r="O13"/>
      <c r="P13"/>
      <c r="Q13"/>
      <c r="R13"/>
      <c r="S13"/>
      <c r="T13"/>
      <c r="U13"/>
    </row>
    <row r="14" spans="1:21" s="11" customFormat="1" ht="57.6" customHeight="1" x14ac:dyDescent="0.2">
      <c r="A14" s="281" t="s">
        <v>147</v>
      </c>
      <c r="B14" s="282"/>
      <c r="C14" s="283"/>
      <c r="D14" s="87" t="s">
        <v>66</v>
      </c>
      <c r="E14" s="87" t="s">
        <v>148</v>
      </c>
      <c r="F14" s="171" t="s">
        <v>63</v>
      </c>
      <c r="G14" s="84"/>
      <c r="H14" s="85"/>
      <c r="I14" s="86"/>
      <c r="J14"/>
      <c r="K14"/>
      <c r="L14"/>
      <c r="M14"/>
      <c r="N14"/>
      <c r="O14"/>
      <c r="P14"/>
      <c r="Q14"/>
      <c r="R14"/>
      <c r="S14"/>
      <c r="T14"/>
      <c r="U14"/>
    </row>
    <row r="15" spans="1:21" s="11" customFormat="1" ht="64.150000000000006" customHeight="1" x14ac:dyDescent="0.2">
      <c r="A15" s="281" t="s">
        <v>149</v>
      </c>
      <c r="B15" s="282"/>
      <c r="C15" s="283"/>
      <c r="D15" s="87" t="s">
        <v>67</v>
      </c>
      <c r="E15" s="87" t="s">
        <v>68</v>
      </c>
      <c r="F15" s="171" t="s">
        <v>63</v>
      </c>
      <c r="G15" s="84"/>
      <c r="H15" s="85"/>
      <c r="I15" s="86"/>
      <c r="J15"/>
      <c r="K15"/>
      <c r="L15"/>
      <c r="M15"/>
      <c r="N15"/>
      <c r="O15"/>
      <c r="P15"/>
      <c r="Q15"/>
      <c r="R15"/>
      <c r="S15"/>
      <c r="T15"/>
      <c r="U15"/>
    </row>
    <row r="16" spans="1:21" s="11" customFormat="1" ht="69.75" customHeight="1" x14ac:dyDescent="0.2">
      <c r="A16" s="281" t="s">
        <v>150</v>
      </c>
      <c r="B16" s="282"/>
      <c r="C16" s="283"/>
      <c r="D16" s="87" t="s">
        <v>151</v>
      </c>
      <c r="E16" s="87" t="s">
        <v>69</v>
      </c>
      <c r="F16" s="171" t="s">
        <v>63</v>
      </c>
      <c r="G16" s="84"/>
      <c r="H16" s="85"/>
      <c r="I16" s="86"/>
      <c r="J16"/>
      <c r="K16"/>
      <c r="L16"/>
      <c r="M16"/>
      <c r="N16"/>
      <c r="O16"/>
      <c r="P16"/>
      <c r="Q16"/>
      <c r="R16"/>
      <c r="S16"/>
      <c r="T16"/>
      <c r="U16"/>
    </row>
    <row r="17" spans="1:21" s="11" customFormat="1" ht="60" customHeight="1" x14ac:dyDescent="0.2">
      <c r="A17" s="281" t="s">
        <v>70</v>
      </c>
      <c r="B17" s="282"/>
      <c r="C17" s="283"/>
      <c r="D17" s="87" t="s">
        <v>71</v>
      </c>
      <c r="E17" s="87" t="s">
        <v>72</v>
      </c>
      <c r="F17" s="171" t="s">
        <v>63</v>
      </c>
      <c r="G17" s="84"/>
      <c r="H17" s="85"/>
      <c r="I17" s="86"/>
      <c r="J17"/>
      <c r="K17"/>
      <c r="L17"/>
      <c r="M17"/>
      <c r="N17"/>
      <c r="O17"/>
      <c r="P17"/>
      <c r="Q17"/>
      <c r="R17"/>
      <c r="S17"/>
      <c r="T17"/>
      <c r="U17"/>
    </row>
    <row r="18" spans="1:21" s="11" customFormat="1" ht="68.45" customHeight="1" x14ac:dyDescent="0.2">
      <c r="A18" s="292" t="s">
        <v>152</v>
      </c>
      <c r="B18" s="293"/>
      <c r="C18" s="294"/>
      <c r="D18" s="82"/>
      <c r="E18" s="82"/>
      <c r="F18" s="172" t="s">
        <v>63</v>
      </c>
      <c r="G18" s="74"/>
      <c r="H18" s="75"/>
      <c r="I18" s="76"/>
      <c r="J18"/>
      <c r="K18"/>
      <c r="L18"/>
      <c r="M18"/>
      <c r="N18"/>
      <c r="O18"/>
      <c r="P18"/>
      <c r="Q18"/>
      <c r="R18"/>
      <c r="S18"/>
      <c r="T18"/>
      <c r="U18"/>
    </row>
    <row r="19" spans="1:21" s="11" customFormat="1" ht="13.15" customHeight="1" x14ac:dyDescent="0.2">
      <c r="A19" s="78"/>
      <c r="B19" s="81"/>
      <c r="C19" s="81"/>
      <c r="D19" s="109"/>
      <c r="E19" s="107" t="s">
        <v>55</v>
      </c>
      <c r="F19" s="108">
        <f>COUNTIF(F12:F18,"Laag")</f>
        <v>0</v>
      </c>
      <c r="G19" s="89"/>
      <c r="H19" s="89"/>
      <c r="I19" s="89"/>
      <c r="J19"/>
      <c r="K19"/>
      <c r="L19"/>
      <c r="M19"/>
      <c r="N19"/>
      <c r="O19"/>
      <c r="P19"/>
      <c r="Q19"/>
      <c r="R19"/>
      <c r="S19"/>
      <c r="T19"/>
      <c r="U19"/>
    </row>
    <row r="20" spans="1:21" s="80" customFormat="1" ht="13.9" customHeight="1" x14ac:dyDescent="0.2">
      <c r="A20" s="78"/>
      <c r="B20" s="81"/>
      <c r="C20" s="77"/>
      <c r="D20" s="109"/>
      <c r="E20" s="107" t="s">
        <v>56</v>
      </c>
      <c r="F20" s="108">
        <f>COUNTIF(F12:F18,"Hoog")</f>
        <v>0</v>
      </c>
      <c r="G20" s="229"/>
      <c r="H20" s="229"/>
      <c r="I20" s="229"/>
      <c r="J20" s="1"/>
      <c r="K20" s="1"/>
      <c r="L20" s="1"/>
      <c r="M20" s="1"/>
      <c r="N20" s="1"/>
      <c r="O20" s="1"/>
      <c r="P20" s="1"/>
      <c r="Q20" s="1"/>
      <c r="R20" s="1"/>
      <c r="S20" s="1"/>
      <c r="T20" s="1"/>
      <c r="U20" s="1"/>
    </row>
    <row r="21" spans="1:21" s="11" customFormat="1" ht="45.75" customHeight="1" x14ac:dyDescent="0.2">
      <c r="A21" s="73"/>
      <c r="B21" s="73"/>
      <c r="C21" s="73"/>
      <c r="E21" s="107"/>
      <c r="F21" s="147" t="str">
        <f>IF(F20&gt;F19,"Hoger risico -&gt; een lager % wordt dan verwacht",IF(F19&gt;F20,"Lager risico -&gt; een hoger % wordt dan verwacht","Gemiddeld risico -&gt; een gemiddeld % wordt dan verwacht"))</f>
        <v>Gemiddeld risico -&gt; een gemiddeld % wordt dan verwacht</v>
      </c>
      <c r="G21" s="155"/>
      <c r="H21" s="155"/>
      <c r="I21" s="155"/>
      <c r="J21"/>
      <c r="K21"/>
      <c r="L21"/>
      <c r="M21"/>
      <c r="N21"/>
      <c r="O21"/>
      <c r="P21"/>
      <c r="Q21"/>
      <c r="R21"/>
      <c r="S21"/>
      <c r="T21"/>
      <c r="U21"/>
    </row>
    <row r="22" spans="1:21" s="11" customFormat="1" ht="13.9" customHeight="1" thickBot="1" x14ac:dyDescent="0.25">
      <c r="A22" s="78"/>
      <c r="B22" s="81"/>
      <c r="C22" s="77"/>
      <c r="D22" s="109"/>
      <c r="E22" s="107"/>
      <c r="F22" s="108"/>
      <c r="G22" s="155"/>
      <c r="H22" s="155"/>
      <c r="I22" s="155"/>
      <c r="J22"/>
      <c r="K22"/>
      <c r="L22"/>
      <c r="M22"/>
      <c r="N22"/>
      <c r="O22"/>
      <c r="P22"/>
      <c r="Q22"/>
      <c r="R22"/>
      <c r="S22"/>
      <c r="T22"/>
      <c r="U22"/>
    </row>
    <row r="23" spans="1:21" s="55" customFormat="1" ht="30" customHeight="1" x14ac:dyDescent="0.2">
      <c r="A23" s="78"/>
      <c r="B23" s="297" t="s">
        <v>153</v>
      </c>
      <c r="C23" s="298"/>
      <c r="D23" s="159" t="s">
        <v>73</v>
      </c>
      <c r="E23" s="159" t="s">
        <v>74</v>
      </c>
      <c r="F23" s="173"/>
      <c r="G23" s="295"/>
      <c r="H23" s="295"/>
      <c r="I23" s="296"/>
    </row>
    <row r="24" spans="1:21" s="55" customFormat="1" ht="27.6" customHeight="1" thickBot="1" x14ac:dyDescent="0.25">
      <c r="A24" s="78"/>
      <c r="B24" s="299"/>
      <c r="C24" s="300"/>
      <c r="D24" s="160"/>
      <c r="E24" s="160"/>
      <c r="F24" s="161">
        <f>+'1. Materialiteit'!I84*F23</f>
        <v>0</v>
      </c>
      <c r="G24" s="284" t="s">
        <v>154</v>
      </c>
      <c r="H24" s="284"/>
      <c r="I24" s="285"/>
    </row>
    <row r="25" spans="1:21" s="11" customFormat="1" ht="29.45" customHeight="1" x14ac:dyDescent="0.2">
      <c r="A25"/>
      <c r="B25"/>
      <c r="C25"/>
      <c r="D25"/>
      <c r="E25"/>
      <c r="F25"/>
      <c r="G25"/>
      <c r="H25"/>
      <c r="I25"/>
      <c r="J25" s="8"/>
      <c r="K25" s="8"/>
      <c r="L25" s="8"/>
      <c r="M25" s="8"/>
      <c r="N25" s="8"/>
      <c r="O25" s="8"/>
      <c r="P25" s="8"/>
      <c r="Q25" s="8"/>
      <c r="R25" s="8"/>
      <c r="S25" s="8"/>
      <c r="T25" s="8"/>
      <c r="U25" s="8"/>
    </row>
  </sheetData>
  <mergeCells count="19">
    <mergeCell ref="A5:I5"/>
    <mergeCell ref="B7:I7"/>
    <mergeCell ref="B8:I8"/>
    <mergeCell ref="B9:I9"/>
    <mergeCell ref="A11:C11"/>
    <mergeCell ref="G11:I11"/>
    <mergeCell ref="A16:C16"/>
    <mergeCell ref="A17:C17"/>
    <mergeCell ref="G24:I24"/>
    <mergeCell ref="A12:C12"/>
    <mergeCell ref="G12:I12"/>
    <mergeCell ref="A18:C18"/>
    <mergeCell ref="G20:I20"/>
    <mergeCell ref="G23:I23"/>
    <mergeCell ref="A13:C13"/>
    <mergeCell ref="G13:I13"/>
    <mergeCell ref="A14:C14"/>
    <mergeCell ref="A15:C15"/>
    <mergeCell ref="B23:C24"/>
  </mergeCells>
  <conditionalFormatting sqref="F19:F20 F22:F23">
    <cfRule type="containsText" dxfId="29" priority="2" operator="containsText" text="Faible">
      <formula>NOT(ISERROR(SEARCH("Faible",F19)))</formula>
    </cfRule>
    <cfRule type="containsText" dxfId="28" priority="3" operator="containsText" text="Elevé">
      <formula>NOT(ISERROR(SEARCH("Elevé",F19)))</formula>
    </cfRule>
  </conditionalFormatting>
  <conditionalFormatting sqref="F12:F18">
    <cfRule type="containsText" dxfId="27" priority="4" operator="containsText" text="Laag">
      <formula>NOT(ISERROR(SEARCH("Laag",F12)))</formula>
    </cfRule>
    <cfRule type="containsText" dxfId="26" priority="5" operator="containsText" text="Hoog">
      <formula>NOT(ISERROR(SEARCH("Hoog",F12)))</formula>
    </cfRule>
    <cfRule type="containsText" dxfId="25" priority="6" operator="containsText" text="Uw selectie">
      <formula>NOT(ISERROR(SEARCH("Uw selectie",F12)))</formula>
    </cfRule>
  </conditionalFormatting>
  <conditionalFormatting sqref="F23">
    <cfRule type="cellIs" dxfId="24" priority="1" operator="equal">
      <formula>0</formula>
    </cfRule>
  </conditionalFormatting>
  <printOptions horizontalCentered="1"/>
  <pageMargins left="0.19685039370078741" right="0.19685039370078741" top="0.39370078740157483" bottom="0.59055118110236227" header="0.19685039370078741" footer="0.19685039370078741"/>
  <pageSetup paperSize="9" scale="66" fitToHeight="0" orientation="portrait" r:id="rId1"/>
  <headerFooter alignWithMargins="0">
    <oddFooter xml:space="preserve">&amp;L&amp;8&amp;F - &amp;A&amp;R&amp;7Pagina &amp;P/&amp;N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9A2FF00-FA4B-4C32-B9AA-D51AECDF6096}">
          <x14:formula1>
            <xm:f>Lijsten!$A$2:$A$4</xm:f>
          </x14:formula1>
          <xm:sqref>F12:F18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8ECC7-96B5-4FE3-9CCF-E616189E7EEE}">
  <sheetPr codeName="Sheet4">
    <tabColor rgb="FFFFFF00"/>
    <pageSetUpPr fitToPage="1"/>
  </sheetPr>
  <dimension ref="A1:J15"/>
  <sheetViews>
    <sheetView showGridLines="0" showZeros="0" zoomScale="80" zoomScaleNormal="80" zoomScaleSheetLayoutView="100" workbookViewId="0">
      <selection activeCell="F32" sqref="F32"/>
    </sheetView>
  </sheetViews>
  <sheetFormatPr defaultColWidth="11.42578125" defaultRowHeight="12.75" x14ac:dyDescent="0.2"/>
  <cols>
    <col min="1" max="1" width="21.7109375" customWidth="1"/>
    <col min="2" max="2" width="18.42578125" customWidth="1"/>
    <col min="3" max="3" width="13.85546875" customWidth="1"/>
    <col min="4" max="5" width="18.7109375" customWidth="1"/>
    <col min="6" max="6" width="12.85546875" customWidth="1"/>
    <col min="7" max="7" width="16.85546875" customWidth="1"/>
    <col min="8" max="8" width="14.140625" customWidth="1"/>
    <col min="9" max="9" width="15.28515625" customWidth="1"/>
    <col min="10" max="10" width="60.28515625" customWidth="1"/>
  </cols>
  <sheetData>
    <row r="1" spans="1:10" s="5" customFormat="1" ht="15" customHeight="1" x14ac:dyDescent="0.2">
      <c r="A1" s="38" t="s">
        <v>0</v>
      </c>
      <c r="B1" s="97">
        <f>+Inleiding!B1</f>
        <v>0</v>
      </c>
      <c r="C1" s="97"/>
      <c r="D1" s="97"/>
      <c r="E1" s="97"/>
      <c r="F1" s="97"/>
      <c r="G1" s="97"/>
      <c r="H1" s="97"/>
      <c r="I1" s="98" t="str">
        <f>+Inleiding!I1</f>
        <v>Ref.:</v>
      </c>
    </row>
    <row r="2" spans="1:10" s="5" customFormat="1" x14ac:dyDescent="0.2">
      <c r="A2" s="40"/>
      <c r="B2" s="99"/>
      <c r="C2" s="99"/>
      <c r="D2" s="99"/>
      <c r="E2" s="99"/>
      <c r="F2" s="99"/>
      <c r="G2" s="99"/>
      <c r="H2" s="99"/>
      <c r="I2" s="100"/>
    </row>
    <row r="3" spans="1:10" s="5" customFormat="1" ht="15" customHeight="1" x14ac:dyDescent="0.2">
      <c r="A3" s="43" t="s">
        <v>2</v>
      </c>
      <c r="B3" s="179">
        <f>+Inleiding!B3</f>
        <v>0</v>
      </c>
      <c r="C3" s="101"/>
      <c r="D3" s="101"/>
      <c r="E3" s="101"/>
      <c r="F3" s="101"/>
      <c r="G3" s="101"/>
      <c r="H3" s="101"/>
      <c r="I3" s="102"/>
    </row>
    <row r="4" spans="1:10" s="5" customFormat="1" ht="39" customHeight="1" x14ac:dyDescent="0.2">
      <c r="A4" s="12"/>
      <c r="B4" s="6"/>
      <c r="C4" s="6"/>
      <c r="D4" s="6"/>
      <c r="E4" s="6"/>
      <c r="F4" s="6"/>
    </row>
    <row r="5" spans="1:10" ht="34.9" customHeight="1" x14ac:dyDescent="0.2">
      <c r="A5" s="260" t="s">
        <v>162</v>
      </c>
      <c r="B5" s="260"/>
      <c r="C5" s="260"/>
      <c r="D5" s="260"/>
      <c r="E5" s="260"/>
      <c r="F5" s="260"/>
      <c r="G5" s="260"/>
      <c r="H5" s="260"/>
      <c r="I5" s="260"/>
    </row>
    <row r="6" spans="1:10" s="7" customFormat="1" ht="16.5" customHeight="1" x14ac:dyDescent="0.2">
      <c r="A6" s="9"/>
      <c r="B6" s="32"/>
      <c r="C6" s="32"/>
      <c r="D6" s="32"/>
      <c r="E6" s="32"/>
      <c r="F6" s="32"/>
      <c r="G6"/>
      <c r="H6" s="32"/>
    </row>
    <row r="7" spans="1:10" s="7" customFormat="1" ht="60.75" customHeight="1" x14ac:dyDescent="0.2">
      <c r="A7" s="181" t="s">
        <v>155</v>
      </c>
      <c r="B7" s="181"/>
      <c r="C7" s="181"/>
      <c r="D7" s="181"/>
      <c r="E7" s="181"/>
      <c r="F7" s="181"/>
      <c r="G7" s="181"/>
      <c r="H7" s="181"/>
      <c r="I7" s="181"/>
    </row>
    <row r="8" spans="1:10" ht="46.5" customHeight="1" x14ac:dyDescent="0.2">
      <c r="A8" s="163" t="s">
        <v>122</v>
      </c>
      <c r="B8" s="181" t="s">
        <v>156</v>
      </c>
      <c r="C8" s="181"/>
      <c r="D8" s="181"/>
      <c r="E8" s="181"/>
      <c r="F8" s="181"/>
      <c r="G8" s="181"/>
      <c r="H8" s="181"/>
      <c r="I8" s="181"/>
      <c r="J8" s="91"/>
    </row>
    <row r="10" spans="1:10" ht="13.5" thickBot="1" x14ac:dyDescent="0.25"/>
    <row r="11" spans="1:10" ht="26.45" customHeight="1" x14ac:dyDescent="0.2">
      <c r="B11" s="305" t="s">
        <v>182</v>
      </c>
      <c r="C11" s="306"/>
      <c r="D11" s="306"/>
      <c r="E11" s="306"/>
      <c r="F11" s="159" t="s">
        <v>75</v>
      </c>
      <c r="G11" s="159" t="s">
        <v>76</v>
      </c>
      <c r="H11" s="174"/>
    </row>
    <row r="12" spans="1:10" ht="34.9" customHeight="1" thickBot="1" x14ac:dyDescent="0.25">
      <c r="B12" s="310" t="s">
        <v>157</v>
      </c>
      <c r="C12" s="311"/>
      <c r="D12" s="311"/>
      <c r="E12" s="311"/>
      <c r="F12" s="311"/>
      <c r="G12" s="311"/>
      <c r="H12" s="162">
        <f>+'1. Materialiteit'!I84*'3. Clearly trivial'!H11</f>
        <v>0</v>
      </c>
    </row>
    <row r="14" spans="1:10" ht="20.45" customHeight="1" x14ac:dyDescent="0.35">
      <c r="B14" s="150" t="s">
        <v>61</v>
      </c>
      <c r="C14" s="103"/>
      <c r="D14" s="90"/>
      <c r="E14" s="90"/>
      <c r="F14" s="90"/>
      <c r="G14" s="89"/>
      <c r="H14" s="89"/>
      <c r="I14" s="89"/>
    </row>
    <row r="15" spans="1:10" s="1" customFormat="1" ht="49.15" customHeight="1" x14ac:dyDescent="0.2">
      <c r="B15" s="307"/>
      <c r="C15" s="308"/>
      <c r="D15" s="308"/>
      <c r="E15" s="308"/>
      <c r="F15" s="308"/>
      <c r="G15" s="308"/>
      <c r="H15" s="309"/>
    </row>
  </sheetData>
  <mergeCells count="6">
    <mergeCell ref="B11:E11"/>
    <mergeCell ref="B15:H15"/>
    <mergeCell ref="A5:I5"/>
    <mergeCell ref="A7:I7"/>
    <mergeCell ref="B8:I8"/>
    <mergeCell ref="B12:G12"/>
  </mergeCells>
  <conditionalFormatting sqref="H11">
    <cfRule type="cellIs" dxfId="23" priority="1" operator="equal">
      <formula>0</formula>
    </cfRule>
    <cfRule type="containsText" dxfId="22" priority="2" operator="containsText" text="Faible">
      <formula>NOT(ISERROR(SEARCH("Faible",H11)))</formula>
    </cfRule>
    <cfRule type="containsText" dxfId="21" priority="3" operator="containsText" text="Elevé">
      <formula>NOT(ISERROR(SEARCH("Elevé",H11)))</formula>
    </cfRule>
  </conditionalFormatting>
  <printOptions horizontalCentered="1"/>
  <pageMargins left="0.19685039370078741" right="0.19685039370078741" top="0.39370078740157483" bottom="0.59055118110236227" header="0.19685039370078741" footer="0.19685039370078741"/>
  <pageSetup paperSize="9" scale="74" fitToHeight="0" orientation="portrait" r:id="rId1"/>
  <headerFooter alignWithMargins="0">
    <oddFooter xml:space="preserve">&amp;L&amp;8&amp;F - &amp;A&amp;R&amp;7Pagina &amp;P/&amp;N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0192E-9C6C-4BF0-9F26-3040676F8EDC}">
  <sheetPr codeName="Sheet5">
    <tabColor rgb="FF00B050"/>
    <pageSetUpPr fitToPage="1"/>
  </sheetPr>
  <dimension ref="A1:U60"/>
  <sheetViews>
    <sheetView showGridLines="0" showZeros="0" zoomScale="80" zoomScaleNormal="80" zoomScaleSheetLayoutView="100" workbookViewId="0">
      <selection activeCell="A38" sqref="A38:I40"/>
    </sheetView>
  </sheetViews>
  <sheetFormatPr defaultColWidth="11.42578125" defaultRowHeight="12.75" x14ac:dyDescent="0.2"/>
  <cols>
    <col min="1" max="1" width="15.28515625" customWidth="1"/>
    <col min="2" max="2" width="18.42578125" customWidth="1"/>
    <col min="3" max="3" width="13.85546875" customWidth="1"/>
    <col min="4" max="4" width="27" customWidth="1"/>
    <col min="5" max="5" width="18.28515625" customWidth="1"/>
    <col min="6" max="6" width="14.28515625" customWidth="1"/>
    <col min="7" max="7" width="16.85546875" customWidth="1"/>
    <col min="8" max="8" width="8" customWidth="1"/>
    <col min="9" max="9" width="15.28515625" customWidth="1"/>
    <col min="10" max="10" width="60.28515625" customWidth="1"/>
  </cols>
  <sheetData>
    <row r="1" spans="1:21" s="5" customFormat="1" ht="15" customHeight="1" x14ac:dyDescent="0.2">
      <c r="A1" s="38" t="s">
        <v>0</v>
      </c>
      <c r="B1" s="97">
        <f>+Inleiding!B1</f>
        <v>0</v>
      </c>
      <c r="C1" s="97"/>
      <c r="D1" s="97"/>
      <c r="E1" s="97"/>
      <c r="F1" s="97"/>
      <c r="G1" s="97"/>
      <c r="H1" s="97"/>
      <c r="I1" s="98" t="str">
        <f>+Inleiding!I1</f>
        <v>Ref.:</v>
      </c>
    </row>
    <row r="2" spans="1:21" s="5" customFormat="1" x14ac:dyDescent="0.2">
      <c r="A2" s="40"/>
      <c r="B2" s="99"/>
      <c r="C2" s="99"/>
      <c r="D2" s="99"/>
      <c r="E2" s="99"/>
      <c r="F2" s="99"/>
      <c r="G2" s="99"/>
      <c r="H2" s="99"/>
      <c r="I2" s="100"/>
    </row>
    <row r="3" spans="1:21" s="5" customFormat="1" ht="15" customHeight="1" x14ac:dyDescent="0.2">
      <c r="A3" s="43" t="s">
        <v>2</v>
      </c>
      <c r="B3" s="101"/>
      <c r="C3" s="179">
        <f>+Inleiding!B3</f>
        <v>0</v>
      </c>
      <c r="D3" s="101"/>
      <c r="E3" s="101"/>
      <c r="F3" s="101"/>
      <c r="G3" s="101"/>
      <c r="H3" s="101"/>
      <c r="I3" s="102"/>
    </row>
    <row r="4" spans="1:21" s="5" customFormat="1" ht="39" customHeight="1" thickBot="1" x14ac:dyDescent="0.25">
      <c r="A4" s="12"/>
      <c r="B4" s="6"/>
      <c r="C4" s="6"/>
      <c r="D4" s="6"/>
      <c r="E4" s="6"/>
      <c r="F4" s="6"/>
    </row>
    <row r="5" spans="1:21" ht="34.9" customHeight="1" x14ac:dyDescent="0.2">
      <c r="A5" s="347" t="s">
        <v>159</v>
      </c>
      <c r="B5" s="348"/>
      <c r="C5" s="348"/>
      <c r="D5" s="348"/>
      <c r="E5" s="348"/>
      <c r="F5" s="348"/>
      <c r="G5" s="348"/>
      <c r="H5" s="348"/>
      <c r="I5" s="349"/>
    </row>
    <row r="6" spans="1:21" s="8" customFormat="1" ht="29.45" customHeight="1" x14ac:dyDescent="0.2">
      <c r="A6" s="56"/>
      <c r="B6" s="88"/>
      <c r="C6" s="88"/>
      <c r="E6" s="62" t="s">
        <v>59</v>
      </c>
      <c r="F6" s="62" t="s">
        <v>77</v>
      </c>
      <c r="G6" s="62" t="s">
        <v>78</v>
      </c>
      <c r="H6" s="57"/>
      <c r="I6" s="64" t="s">
        <v>79</v>
      </c>
      <c r="J6"/>
      <c r="K6"/>
      <c r="L6"/>
      <c r="M6"/>
      <c r="N6"/>
      <c r="O6"/>
      <c r="P6"/>
      <c r="Q6"/>
      <c r="R6"/>
      <c r="S6"/>
      <c r="T6"/>
      <c r="U6"/>
    </row>
    <row r="7" spans="1:21" ht="12.75" customHeight="1" x14ac:dyDescent="0.2">
      <c r="A7" s="61" t="s">
        <v>158</v>
      </c>
      <c r="B7" s="1"/>
      <c r="C7" s="93"/>
      <c r="E7" s="94" t="str">
        <f>+'1. Materialiteit'!F84</f>
        <v>Uw selectie</v>
      </c>
      <c r="F7" s="66">
        <f>+'1. Materialiteit'!H84</f>
        <v>0</v>
      </c>
      <c r="G7" s="95">
        <f>+'1. Materialiteit'!I84</f>
        <v>0</v>
      </c>
      <c r="H7" s="1"/>
      <c r="I7" s="175"/>
    </row>
    <row r="8" spans="1:21" ht="12.75" customHeight="1" x14ac:dyDescent="0.2">
      <c r="A8" s="61" t="s">
        <v>160</v>
      </c>
      <c r="B8" s="1"/>
      <c r="C8" s="1"/>
      <c r="D8" s="1"/>
      <c r="E8" s="1"/>
      <c r="F8" s="67">
        <f>+'2. Uitvoeringsmaterialiteit'!F23</f>
        <v>0</v>
      </c>
      <c r="G8" s="95">
        <f>+G7*F8</f>
        <v>0</v>
      </c>
      <c r="H8" s="1"/>
      <c r="I8" s="175"/>
    </row>
    <row r="9" spans="1:21" ht="12.75" customHeight="1" x14ac:dyDescent="0.2">
      <c r="A9" s="61" t="s">
        <v>161</v>
      </c>
      <c r="B9" s="1"/>
      <c r="C9" s="1"/>
      <c r="D9" s="1"/>
      <c r="E9" s="1"/>
      <c r="F9" s="104">
        <f>+'3. Clearly trivial'!H11</f>
        <v>0</v>
      </c>
      <c r="G9" s="95">
        <f>+G7*F9</f>
        <v>0</v>
      </c>
      <c r="H9" s="1"/>
      <c r="I9" s="175"/>
    </row>
    <row r="10" spans="1:21" ht="12.75" customHeight="1" thickBot="1" x14ac:dyDescent="0.25">
      <c r="A10" s="58"/>
      <c r="B10" s="59"/>
      <c r="C10" s="59"/>
      <c r="D10" s="59"/>
      <c r="E10" s="59"/>
      <c r="F10" s="59"/>
      <c r="G10" s="59"/>
      <c r="H10" s="59"/>
      <c r="I10" s="60"/>
    </row>
    <row r="11" spans="1:21" ht="12.75" customHeight="1" x14ac:dyDescent="0.2">
      <c r="B11" s="9"/>
    </row>
    <row r="12" spans="1:21" ht="12.75" customHeight="1" x14ac:dyDescent="0.2">
      <c r="B12" s="9"/>
    </row>
    <row r="13" spans="1:21" ht="19.149999999999999" customHeight="1" x14ac:dyDescent="0.2">
      <c r="A13" s="230" t="s">
        <v>163</v>
      </c>
      <c r="B13" s="230"/>
      <c r="C13" s="230"/>
      <c r="D13" s="230"/>
      <c r="E13" s="230"/>
      <c r="F13" s="230"/>
    </row>
    <row r="14" spans="1:21" ht="16.899999999999999" customHeight="1" x14ac:dyDescent="0.2">
      <c r="A14" s="346" t="s">
        <v>180</v>
      </c>
      <c r="B14" s="346"/>
      <c r="C14" s="346"/>
      <c r="D14" s="346"/>
      <c r="E14" s="346"/>
      <c r="F14" s="346"/>
    </row>
    <row r="15" spans="1:21" ht="111.75" customHeight="1" x14ac:dyDescent="0.2">
      <c r="A15" s="350" t="s">
        <v>181</v>
      </c>
      <c r="B15" s="350"/>
      <c r="C15" s="350"/>
      <c r="D15" s="350"/>
      <c r="E15" s="350"/>
      <c r="F15" s="350"/>
      <c r="G15" s="350"/>
      <c r="H15" s="350"/>
      <c r="I15" s="350"/>
    </row>
    <row r="16" spans="1:21" ht="12.75" customHeight="1" x14ac:dyDescent="0.2">
      <c r="A16" s="2"/>
      <c r="B16" s="2"/>
      <c r="C16" s="2"/>
      <c r="D16" s="2"/>
      <c r="E16" s="2"/>
      <c r="F16" s="2"/>
    </row>
    <row r="17" spans="1:6" ht="12.75" customHeight="1" x14ac:dyDescent="0.2">
      <c r="A17" s="351" t="s">
        <v>80</v>
      </c>
      <c r="B17" s="352"/>
      <c r="C17" s="353"/>
      <c r="D17" s="68" t="s">
        <v>164</v>
      </c>
      <c r="E17" s="339" t="s">
        <v>160</v>
      </c>
      <c r="F17" s="340"/>
    </row>
    <row r="18" spans="1:6" ht="12.75" customHeight="1" x14ac:dyDescent="0.2">
      <c r="A18" s="341"/>
      <c r="B18" s="342"/>
      <c r="C18" s="343"/>
      <c r="D18" s="110"/>
      <c r="E18" s="344"/>
      <c r="F18" s="345"/>
    </row>
    <row r="19" spans="1:6" x14ac:dyDescent="0.2">
      <c r="A19" s="281"/>
      <c r="B19" s="282"/>
      <c r="C19" s="283"/>
      <c r="D19" s="112"/>
      <c r="E19" s="330"/>
      <c r="F19" s="331"/>
    </row>
    <row r="20" spans="1:6" ht="12.75" customHeight="1" x14ac:dyDescent="0.2">
      <c r="A20" s="292"/>
      <c r="B20" s="293"/>
      <c r="C20" s="294"/>
      <c r="D20" s="111"/>
      <c r="E20" s="332"/>
      <c r="F20" s="333"/>
    </row>
    <row r="21" spans="1:6" ht="12.75" customHeight="1" x14ac:dyDescent="0.2">
      <c r="A21" s="83"/>
      <c r="B21" s="83"/>
      <c r="C21" s="83"/>
      <c r="D21" s="69"/>
      <c r="E21" s="70"/>
    </row>
    <row r="22" spans="1:6" ht="12.75" customHeight="1" x14ac:dyDescent="0.2">
      <c r="A22" s="336" t="s">
        <v>81</v>
      </c>
      <c r="B22" s="337"/>
      <c r="C22" s="338"/>
      <c r="D22" s="68" t="s">
        <v>164</v>
      </c>
      <c r="E22" s="339" t="s">
        <v>160</v>
      </c>
      <c r="F22" s="340"/>
    </row>
    <row r="23" spans="1:6" ht="12.75" customHeight="1" x14ac:dyDescent="0.2">
      <c r="A23" s="341"/>
      <c r="B23" s="342"/>
      <c r="C23" s="343"/>
      <c r="D23" s="110"/>
      <c r="E23" s="344"/>
      <c r="F23" s="345"/>
    </row>
    <row r="24" spans="1:6" ht="12.75" customHeight="1" x14ac:dyDescent="0.2">
      <c r="A24" s="281"/>
      <c r="B24" s="282"/>
      <c r="C24" s="283"/>
      <c r="D24" s="112"/>
      <c r="E24" s="330"/>
      <c r="F24" s="331"/>
    </row>
    <row r="25" spans="1:6" ht="12.75" customHeight="1" x14ac:dyDescent="0.2">
      <c r="A25" s="292"/>
      <c r="B25" s="293"/>
      <c r="C25" s="294"/>
      <c r="D25" s="111"/>
      <c r="E25" s="332"/>
      <c r="F25" s="333"/>
    </row>
    <row r="26" spans="1:6" ht="12.75" customHeight="1" x14ac:dyDescent="0.2">
      <c r="A26" s="346"/>
      <c r="B26" s="346"/>
      <c r="C26" s="346"/>
      <c r="D26" s="69"/>
      <c r="E26" s="70"/>
    </row>
    <row r="27" spans="1:6" ht="12.75" customHeight="1" x14ac:dyDescent="0.2">
      <c r="A27" s="336" t="s">
        <v>82</v>
      </c>
      <c r="B27" s="337"/>
      <c r="C27" s="338"/>
      <c r="D27" s="68" t="s">
        <v>164</v>
      </c>
      <c r="E27" s="339" t="s">
        <v>160</v>
      </c>
      <c r="F27" s="340"/>
    </row>
    <row r="28" spans="1:6" ht="12.75" customHeight="1" x14ac:dyDescent="0.2">
      <c r="A28" s="341"/>
      <c r="B28" s="342"/>
      <c r="C28" s="343"/>
      <c r="D28" s="110"/>
      <c r="E28" s="344"/>
      <c r="F28" s="345"/>
    </row>
    <row r="29" spans="1:6" ht="12.75" customHeight="1" x14ac:dyDescent="0.2">
      <c r="A29" s="281"/>
      <c r="B29" s="282"/>
      <c r="C29" s="283"/>
      <c r="D29" s="112"/>
      <c r="E29" s="330"/>
      <c r="F29" s="331"/>
    </row>
    <row r="30" spans="1:6" ht="12.75" customHeight="1" x14ac:dyDescent="0.2">
      <c r="A30" s="292"/>
      <c r="B30" s="293"/>
      <c r="C30" s="294"/>
      <c r="D30" s="111"/>
      <c r="E30" s="332"/>
      <c r="F30" s="333"/>
    </row>
    <row r="31" spans="1:6" ht="12.75" customHeight="1" x14ac:dyDescent="0.2">
      <c r="A31" s="4"/>
      <c r="B31" s="4"/>
      <c r="C31" s="3"/>
      <c r="D31" s="3"/>
      <c r="E31" s="3"/>
      <c r="F31" s="3"/>
    </row>
    <row r="32" spans="1:6" ht="24.6" customHeight="1" x14ac:dyDescent="0.2"/>
    <row r="33" spans="1:9" ht="29.45" customHeight="1" x14ac:dyDescent="0.2">
      <c r="A33" s="334" t="s">
        <v>165</v>
      </c>
      <c r="B33" s="334"/>
      <c r="C33" s="334"/>
      <c r="D33" s="334"/>
      <c r="E33" s="334"/>
      <c r="F33" s="334"/>
    </row>
    <row r="34" spans="1:9" ht="12.75" customHeight="1" x14ac:dyDescent="0.2">
      <c r="A34" s="335" t="s">
        <v>166</v>
      </c>
      <c r="B34" s="335"/>
      <c r="C34" s="335"/>
      <c r="D34" s="335"/>
      <c r="E34" s="335"/>
      <c r="F34" s="335"/>
      <c r="G34" s="335"/>
      <c r="H34" s="335"/>
      <c r="I34" s="273" t="s">
        <v>63</v>
      </c>
    </row>
    <row r="35" spans="1:9" x14ac:dyDescent="0.2">
      <c r="A35" s="335"/>
      <c r="B35" s="335"/>
      <c r="C35" s="335"/>
      <c r="D35" s="335"/>
      <c r="E35" s="335"/>
      <c r="F35" s="335"/>
      <c r="G35" s="335"/>
      <c r="H35" s="335"/>
      <c r="I35" s="273"/>
    </row>
    <row r="36" spans="1:9" x14ac:dyDescent="0.2">
      <c r="A36" s="335"/>
      <c r="B36" s="335"/>
      <c r="C36" s="335"/>
      <c r="D36" s="335"/>
      <c r="E36" s="335"/>
      <c r="F36" s="335"/>
      <c r="G36" s="335"/>
      <c r="H36" s="335"/>
    </row>
    <row r="37" spans="1:9" x14ac:dyDescent="0.2">
      <c r="A37" s="55" t="s">
        <v>167</v>
      </c>
    </row>
    <row r="38" spans="1:9" x14ac:dyDescent="0.2">
      <c r="A38" s="312"/>
      <c r="B38" s="313"/>
      <c r="C38" s="313"/>
      <c r="D38" s="313"/>
      <c r="E38" s="313"/>
      <c r="F38" s="313"/>
      <c r="G38" s="313"/>
      <c r="H38" s="313"/>
      <c r="I38" s="314"/>
    </row>
    <row r="39" spans="1:9" x14ac:dyDescent="0.2">
      <c r="A39" s="315"/>
      <c r="B39" s="316"/>
      <c r="C39" s="316"/>
      <c r="D39" s="316"/>
      <c r="E39" s="316"/>
      <c r="F39" s="316"/>
      <c r="G39" s="316"/>
      <c r="H39" s="316"/>
      <c r="I39" s="317"/>
    </row>
    <row r="40" spans="1:9" x14ac:dyDescent="0.2">
      <c r="A40" s="318"/>
      <c r="B40" s="319"/>
      <c r="C40" s="319"/>
      <c r="D40" s="319"/>
      <c r="E40" s="319"/>
      <c r="F40" s="319"/>
      <c r="G40" s="319"/>
      <c r="H40" s="319"/>
      <c r="I40" s="320"/>
    </row>
    <row r="41" spans="1:9" x14ac:dyDescent="0.2">
      <c r="A41" s="13"/>
      <c r="B41" s="13"/>
      <c r="C41" s="13"/>
      <c r="D41" s="13"/>
      <c r="E41" s="13"/>
      <c r="F41" s="13"/>
    </row>
    <row r="42" spans="1:9" s="176" customFormat="1" ht="30" x14ac:dyDescent="0.35">
      <c r="A42" s="178" t="s">
        <v>84</v>
      </c>
      <c r="E42" s="177" t="s">
        <v>168</v>
      </c>
      <c r="F42" s="177" t="s">
        <v>169</v>
      </c>
      <c r="G42" s="177" t="s">
        <v>170</v>
      </c>
    </row>
    <row r="44" spans="1:9" ht="12.75" customHeight="1" x14ac:dyDescent="0.2">
      <c r="A44" s="321" t="s">
        <v>171</v>
      </c>
      <c r="B44" s="322"/>
      <c r="C44" s="322"/>
      <c r="D44" s="323"/>
      <c r="E44" s="105">
        <f>+G7</f>
        <v>0</v>
      </c>
      <c r="F44" s="63"/>
      <c r="G44" s="114" t="e">
        <f>+F44/E44-1</f>
        <v>#DIV/0!</v>
      </c>
    </row>
    <row r="45" spans="1:9" ht="12.75" customHeight="1" x14ac:dyDescent="0.2">
      <c r="A45" s="321" t="s">
        <v>172</v>
      </c>
      <c r="B45" s="324"/>
      <c r="C45" s="324"/>
      <c r="D45" s="325"/>
      <c r="E45" s="105">
        <f>+G8</f>
        <v>0</v>
      </c>
      <c r="F45" s="63"/>
      <c r="G45" s="114" t="e">
        <f t="shared" ref="G45:G46" si="0">+F45/E45-1</f>
        <v>#DIV/0!</v>
      </c>
    </row>
    <row r="46" spans="1:9" ht="12.75" customHeight="1" x14ac:dyDescent="0.2">
      <c r="A46" s="321" t="s">
        <v>173</v>
      </c>
      <c r="B46" s="324"/>
      <c r="C46" s="324"/>
      <c r="D46" s="325"/>
      <c r="E46" s="105">
        <f>+G9</f>
        <v>0</v>
      </c>
      <c r="F46" s="63"/>
      <c r="G46" s="114" t="e">
        <f t="shared" si="0"/>
        <v>#DIV/0!</v>
      </c>
    </row>
    <row r="48" spans="1:9" x14ac:dyDescent="0.2">
      <c r="F48" s="1"/>
    </row>
    <row r="49" spans="1:6" x14ac:dyDescent="0.2">
      <c r="A49" s="29"/>
      <c r="B49" s="30"/>
      <c r="C49" s="30"/>
      <c r="D49" s="30"/>
      <c r="E49" s="33" t="s">
        <v>85</v>
      </c>
      <c r="F49" s="36" t="s">
        <v>86</v>
      </c>
    </row>
    <row r="50" spans="1:6" x14ac:dyDescent="0.2">
      <c r="A50" s="15"/>
      <c r="B50" s="1"/>
      <c r="C50" s="1"/>
      <c r="D50" s="1"/>
      <c r="E50" s="14"/>
      <c r="F50" s="79"/>
    </row>
    <row r="51" spans="1:6" x14ac:dyDescent="0.2">
      <c r="A51" s="21" t="s">
        <v>87</v>
      </c>
      <c r="B51" s="22" t="s">
        <v>88</v>
      </c>
      <c r="C51" s="22"/>
      <c r="D51" s="1"/>
      <c r="E51" s="1"/>
      <c r="F51" s="20"/>
    </row>
    <row r="52" spans="1:6" x14ac:dyDescent="0.2">
      <c r="A52" s="15"/>
      <c r="B52" s="1"/>
      <c r="C52" s="1"/>
      <c r="D52" s="1"/>
      <c r="E52" s="1"/>
      <c r="F52" s="20"/>
    </row>
    <row r="53" spans="1:6" x14ac:dyDescent="0.2">
      <c r="A53" s="15"/>
      <c r="B53" s="1"/>
      <c r="C53" s="1"/>
      <c r="D53" s="1"/>
      <c r="E53" s="1"/>
      <c r="F53" s="20"/>
    </row>
    <row r="54" spans="1:6" x14ac:dyDescent="0.2">
      <c r="A54" s="24" t="s">
        <v>89</v>
      </c>
      <c r="B54" s="25"/>
      <c r="C54" s="25"/>
      <c r="D54" s="1"/>
      <c r="E54" s="14" t="s">
        <v>85</v>
      </c>
      <c r="F54" s="37" t="s">
        <v>86</v>
      </c>
    </row>
    <row r="55" spans="1:6" x14ac:dyDescent="0.2">
      <c r="A55" s="15"/>
      <c r="B55" s="1"/>
      <c r="C55" s="1"/>
      <c r="D55" s="1"/>
      <c r="E55" s="1"/>
      <c r="F55" s="20"/>
    </row>
    <row r="56" spans="1:6" x14ac:dyDescent="0.2">
      <c r="A56" s="23" t="s">
        <v>90</v>
      </c>
      <c r="B56" s="1"/>
      <c r="C56" s="1"/>
      <c r="D56" s="1"/>
      <c r="E56" s="1"/>
      <c r="F56" s="20"/>
    </row>
    <row r="57" spans="1:6" x14ac:dyDescent="0.2">
      <c r="A57" s="326"/>
      <c r="B57" s="327"/>
      <c r="C57" s="327"/>
      <c r="D57" s="327"/>
      <c r="E57" s="1"/>
      <c r="F57" s="20"/>
    </row>
    <row r="58" spans="1:6" x14ac:dyDescent="0.2">
      <c r="A58" s="326"/>
      <c r="B58" s="327"/>
      <c r="C58" s="327"/>
      <c r="D58" s="327"/>
      <c r="E58" s="1"/>
      <c r="F58" s="20"/>
    </row>
    <row r="59" spans="1:6" x14ac:dyDescent="0.2">
      <c r="A59" s="326"/>
      <c r="B59" s="327"/>
      <c r="C59" s="327"/>
      <c r="D59" s="327"/>
      <c r="E59" s="1"/>
      <c r="F59" s="16"/>
    </row>
    <row r="60" spans="1:6" x14ac:dyDescent="0.2">
      <c r="A60" s="328"/>
      <c r="B60" s="329"/>
      <c r="C60" s="329"/>
      <c r="D60" s="329"/>
      <c r="E60" s="17"/>
      <c r="F60" s="18"/>
    </row>
  </sheetData>
  <mergeCells count="37">
    <mergeCell ref="A5:I5"/>
    <mergeCell ref="A13:F13"/>
    <mergeCell ref="A14:F14"/>
    <mergeCell ref="A15:I15"/>
    <mergeCell ref="A17:C17"/>
    <mergeCell ref="E17:F17"/>
    <mergeCell ref="A18:C18"/>
    <mergeCell ref="E18:F18"/>
    <mergeCell ref="A19:C19"/>
    <mergeCell ref="E19:F19"/>
    <mergeCell ref="A20:C20"/>
    <mergeCell ref="E20:F20"/>
    <mergeCell ref="A27:C27"/>
    <mergeCell ref="E27:F27"/>
    <mergeCell ref="A28:C28"/>
    <mergeCell ref="E28:F28"/>
    <mergeCell ref="A22:C22"/>
    <mergeCell ref="E22:F22"/>
    <mergeCell ref="A23:C23"/>
    <mergeCell ref="E23:F23"/>
    <mergeCell ref="A24:C24"/>
    <mergeCell ref="E24:F24"/>
    <mergeCell ref="A25:C25"/>
    <mergeCell ref="E25:F25"/>
    <mergeCell ref="A26:C26"/>
    <mergeCell ref="A57:D60"/>
    <mergeCell ref="A29:C29"/>
    <mergeCell ref="E29:F29"/>
    <mergeCell ref="A30:C30"/>
    <mergeCell ref="E30:F30"/>
    <mergeCell ref="A33:F33"/>
    <mergeCell ref="A34:H36"/>
    <mergeCell ref="I34:I35"/>
    <mergeCell ref="A38:I40"/>
    <mergeCell ref="A44:D44"/>
    <mergeCell ref="A45:D45"/>
    <mergeCell ref="A46:D46"/>
  </mergeCells>
  <conditionalFormatting sqref="F44:F46">
    <cfRule type="cellIs" dxfId="20" priority="41" operator="equal">
      <formula>0</formula>
    </cfRule>
  </conditionalFormatting>
  <conditionalFormatting sqref="I7:I9">
    <cfRule type="cellIs" dxfId="19" priority="40" operator="equal">
      <formula>0</formula>
    </cfRule>
  </conditionalFormatting>
  <conditionalFormatting sqref="I34:I35">
    <cfRule type="containsText" dxfId="18" priority="1" operator="containsText" text="Nee">
      <formula>NOT(ISERROR(SEARCH("Nee",I34)))</formula>
    </cfRule>
    <cfRule type="containsText" dxfId="17" priority="2" operator="containsText" text="Ja">
      <formula>NOT(ISERROR(SEARCH("Ja",I34)))</formula>
    </cfRule>
    <cfRule type="containsText" dxfId="16" priority="3" operator="containsText" text="Uw selectie">
      <formula>NOT(ISERROR(SEARCH("Uw selectie",I34)))</formula>
    </cfRule>
  </conditionalFormatting>
  <printOptions horizontalCentered="1"/>
  <pageMargins left="0.19685039370078741" right="0.19685039370078741" top="0.39370078740157483" bottom="0.59055118110236227" header="0.19685039370078741" footer="0.19685039370078741"/>
  <pageSetup paperSize="9" scale="70" fitToHeight="0" orientation="portrait" r:id="rId1"/>
  <headerFooter alignWithMargins="0">
    <oddFooter xml:space="preserve">&amp;L&amp;8&amp;F - &amp;A&amp;R&amp;7Pagina &amp;P/&amp;N
</oddFooter>
  </headerFooter>
  <rowBreaks count="1" manualBreakCount="1">
    <brk id="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4B4B3BE-0284-4886-8EB1-D1763EC42CE4}">
          <x14:formula1>
            <xm:f>Lijsten!$C$2:$C$4</xm:f>
          </x14:formula1>
          <xm:sqref>I34:I35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3A805-EACC-4A96-ABEF-1B5E5FC56F59}">
  <sheetPr codeName="Sheet6"/>
  <dimension ref="A1:A4"/>
  <sheetViews>
    <sheetView showGridLines="0" workbookViewId="0">
      <selection activeCell="J46" sqref="J46"/>
    </sheetView>
  </sheetViews>
  <sheetFormatPr defaultRowHeight="12.75" x14ac:dyDescent="0.2"/>
  <cols>
    <col min="1" max="1" width="11.28515625" bestFit="1" customWidth="1"/>
    <col min="6" max="6" width="30.28515625" bestFit="1" customWidth="1"/>
  </cols>
  <sheetData>
    <row r="1" spans="1:1" x14ac:dyDescent="0.2">
      <c r="A1" s="9" t="s">
        <v>91</v>
      </c>
    </row>
    <row r="2" spans="1:1" x14ac:dyDescent="0.2">
      <c r="A2" s="9"/>
    </row>
    <row r="3" spans="1:1" x14ac:dyDescent="0.2">
      <c r="A3" s="50" t="s">
        <v>92</v>
      </c>
    </row>
    <row r="4" spans="1:1" x14ac:dyDescent="0.2">
      <c r="A4" s="50" t="s">
        <v>93</v>
      </c>
    </row>
  </sheetData>
  <hyperlinks>
    <hyperlink ref="A4" r:id="rId1" xr:uid="{175ED3A4-B47B-4A79-B1F8-5042239E43A1}"/>
    <hyperlink ref="A3" r:id="rId2" xr:uid="{D449BDC2-8C90-4501-92C8-0529D3CDD42D}"/>
  </hyperlinks>
  <pageMargins left="0.7" right="0.7" top="0.75" bottom="0.75" header="0.3" footer="0.3"/>
  <pageSetup paperSize="9" scale="9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AFD51-1814-47DD-8C18-79B37AF36315}">
  <sheetPr codeName="Sheet7"/>
  <dimension ref="A1:K11"/>
  <sheetViews>
    <sheetView showGridLines="0" workbookViewId="0">
      <selection activeCell="I28" sqref="I28"/>
    </sheetView>
  </sheetViews>
  <sheetFormatPr defaultRowHeight="12.75" x14ac:dyDescent="0.2"/>
  <cols>
    <col min="1" max="1" width="11.28515625" bestFit="1" customWidth="1"/>
    <col min="6" max="6" width="30.28515625" bestFit="1" customWidth="1"/>
    <col min="8" max="8" width="27.42578125" bestFit="1" customWidth="1"/>
  </cols>
  <sheetData>
    <row r="1" spans="1:11" x14ac:dyDescent="0.2">
      <c r="A1" s="35" t="s">
        <v>176</v>
      </c>
      <c r="C1" s="35" t="s">
        <v>94</v>
      </c>
      <c r="F1" s="35" t="s">
        <v>95</v>
      </c>
      <c r="H1" s="35" t="s">
        <v>63</v>
      </c>
      <c r="I1" s="1"/>
      <c r="J1" s="71" t="s">
        <v>96</v>
      </c>
      <c r="K1" s="1"/>
    </row>
    <row r="2" spans="1:11" ht="13.15" customHeight="1" x14ac:dyDescent="0.2">
      <c r="A2" s="9" t="s">
        <v>63</v>
      </c>
      <c r="C2" s="9" t="s">
        <v>63</v>
      </c>
      <c r="F2" s="90" t="s">
        <v>97</v>
      </c>
      <c r="H2" s="149" t="s">
        <v>8</v>
      </c>
      <c r="I2" s="1"/>
      <c r="J2" s="71" t="s">
        <v>110</v>
      </c>
      <c r="K2" s="1"/>
    </row>
    <row r="3" spans="1:11" ht="13.15" customHeight="1" x14ac:dyDescent="0.2">
      <c r="A3" s="9" t="s">
        <v>36</v>
      </c>
      <c r="C3" s="9" t="s">
        <v>83</v>
      </c>
      <c r="F3" s="65" t="s">
        <v>8</v>
      </c>
      <c r="H3" s="149" t="s">
        <v>11</v>
      </c>
      <c r="I3" s="1"/>
      <c r="J3" s="1"/>
      <c r="K3" s="1"/>
    </row>
    <row r="4" spans="1:11" x14ac:dyDescent="0.2">
      <c r="A4" s="9" t="s">
        <v>41</v>
      </c>
      <c r="C4" s="9" t="s">
        <v>111</v>
      </c>
      <c r="F4" s="65" t="s">
        <v>16</v>
      </c>
      <c r="H4" s="149" t="s">
        <v>14</v>
      </c>
      <c r="I4" s="1"/>
      <c r="J4" s="1"/>
      <c r="K4" s="1"/>
    </row>
    <row r="5" spans="1:11" x14ac:dyDescent="0.2">
      <c r="F5" s="65" t="s">
        <v>20</v>
      </c>
      <c r="H5" s="149" t="s">
        <v>16</v>
      </c>
      <c r="I5" s="1"/>
      <c r="J5" s="1"/>
      <c r="K5" s="1"/>
    </row>
    <row r="6" spans="1:11" x14ac:dyDescent="0.2">
      <c r="F6" s="65" t="s">
        <v>19</v>
      </c>
      <c r="H6" s="149" t="s">
        <v>19</v>
      </c>
      <c r="I6" s="1"/>
      <c r="J6" s="1"/>
      <c r="K6" s="1"/>
    </row>
    <row r="7" spans="1:11" x14ac:dyDescent="0.2">
      <c r="F7" s="65" t="s">
        <v>174</v>
      </c>
      <c r="H7" s="149" t="s">
        <v>20</v>
      </c>
      <c r="I7" s="1"/>
      <c r="J7" s="1"/>
      <c r="K7" s="1"/>
    </row>
    <row r="8" spans="1:11" x14ac:dyDescent="0.2">
      <c r="H8" s="149" t="s">
        <v>175</v>
      </c>
      <c r="I8" s="1"/>
      <c r="J8" s="1"/>
      <c r="K8" s="1"/>
    </row>
    <row r="9" spans="1:11" x14ac:dyDescent="0.2">
      <c r="H9" s="1"/>
      <c r="I9" s="1"/>
      <c r="J9" s="1"/>
      <c r="K9" s="1"/>
    </row>
    <row r="10" spans="1:11" x14ac:dyDescent="0.2">
      <c r="H10" s="1"/>
      <c r="I10" s="1"/>
      <c r="J10" s="1"/>
      <c r="K10" s="1"/>
    </row>
    <row r="11" spans="1:11" x14ac:dyDescent="0.2">
      <c r="H11" s="1"/>
      <c r="I11" s="1"/>
      <c r="J11" s="1"/>
      <c r="K11" s="1"/>
    </row>
  </sheetData>
  <conditionalFormatting sqref="H2">
    <cfRule type="expression" dxfId="15" priority="16">
      <formula>$C$9="OUI"</formula>
    </cfRule>
  </conditionalFormatting>
  <conditionalFormatting sqref="H4">
    <cfRule type="expression" dxfId="14" priority="15">
      <formula>$C$9="OUI"</formula>
    </cfRule>
  </conditionalFormatting>
  <conditionalFormatting sqref="H3">
    <cfRule type="expression" dxfId="13" priority="14">
      <formula>$C$9="OUI"</formula>
    </cfRule>
  </conditionalFormatting>
  <conditionalFormatting sqref="H2">
    <cfRule type="expression" dxfId="12" priority="2">
      <formula>$C$19="OUI"</formula>
    </cfRule>
    <cfRule type="expression" dxfId="11" priority="3">
      <formula>$C$18="OUI"</formula>
    </cfRule>
    <cfRule type="expression" dxfId="10" priority="10">
      <formula>$C$11="OUI"</formula>
    </cfRule>
    <cfRule type="expression" dxfId="9" priority="13">
      <formula>$C$10="OUI"</formula>
    </cfRule>
  </conditionalFormatting>
  <conditionalFormatting sqref="H3">
    <cfRule type="expression" dxfId="8" priority="6">
      <formula>$C$13="OUI"</formula>
    </cfRule>
    <cfRule type="expression" dxfId="7" priority="9">
      <formula>$C$11="OUI"</formula>
    </cfRule>
    <cfRule type="expression" dxfId="6" priority="12">
      <formula>$C$10="OUI"</formula>
    </cfRule>
  </conditionalFormatting>
  <conditionalFormatting sqref="H6">
    <cfRule type="expression" dxfId="5" priority="5">
      <formula>$C$13="OUI"</formula>
    </cfRule>
    <cfRule type="expression" dxfId="4" priority="7">
      <formula>$C$12="OUI"</formula>
    </cfRule>
    <cfRule type="expression" dxfId="3" priority="11">
      <formula>$C$10="OUI"</formula>
    </cfRule>
  </conditionalFormatting>
  <conditionalFormatting sqref="H7">
    <cfRule type="expression" dxfId="2" priority="8">
      <formula>$C$12="OUI"</formula>
    </cfRule>
  </conditionalFormatting>
  <conditionalFormatting sqref="H5">
    <cfRule type="expression" dxfId="1" priority="4">
      <formula>$C$17="OUI"</formula>
    </cfRule>
  </conditionalFormatting>
  <conditionalFormatting sqref="H8">
    <cfRule type="expression" dxfId="0" priority="1">
      <formula>$C$12="OUI"</formula>
    </cfRule>
  </conditionalFormatting>
  <pageMargins left="0.7" right="0.7" top="0.75" bottom="0.75" header="0.3" footer="0.3"/>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E25E8087975C46B0FC438956121164" ma:contentTypeVersion="2" ma:contentTypeDescription="Create a new document." ma:contentTypeScope="" ma:versionID="34f11d3546bd096977dbc95a41afd969">
  <xsd:schema xmlns:xsd="http://www.w3.org/2001/XMLSchema" xmlns:xs="http://www.w3.org/2001/XMLSchema" xmlns:p="http://schemas.microsoft.com/office/2006/metadata/properties" xmlns:ns2="90359a4a-3ee0-4d21-9975-9d02abdd1639" xmlns:ns3="f6ec7a42-6e2f-4d0f-b526-c714e4aaa72f" targetNamespace="http://schemas.microsoft.com/office/2006/metadata/properties" ma:root="true" ma:fieldsID="ea5126d9115ec6df30a4af9484c1be9c" ns2:_="" ns3:_="">
    <xsd:import namespace="90359a4a-3ee0-4d21-9975-9d02abdd1639"/>
    <xsd:import namespace="f6ec7a42-6e2f-4d0f-b526-c714e4aaa72f"/>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59a4a-3ee0-4d21-9975-9d02abdd163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6ec7a42-6e2f-4d0f-b526-c714e4aaa72f"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6E962E-7608-4BFF-B56C-5601628CBCD2}"/>
</file>

<file path=customXml/itemProps2.xml><?xml version="1.0" encoding="utf-8"?>
<ds:datastoreItem xmlns:ds="http://schemas.openxmlformats.org/officeDocument/2006/customXml" ds:itemID="{DF472AFB-067B-4375-80EE-788E334266AB}"/>
</file>

<file path=customXml/itemProps3.xml><?xml version="1.0" encoding="utf-8"?>
<ds:datastoreItem xmlns:ds="http://schemas.openxmlformats.org/officeDocument/2006/customXml" ds:itemID="{6878BA3A-CBD4-4DAB-B282-EE68B18BAE7E}"/>
</file>

<file path=customXml/itemProps4.xml><?xml version="1.0" encoding="utf-8"?>
<ds:datastoreItem xmlns:ds="http://schemas.openxmlformats.org/officeDocument/2006/customXml" ds:itemID="{902C888E-E5CA-4936-B3D7-707B21F80C5F}"/>
</file>

<file path=docProps/app.xml><?xml version="1.0" encoding="utf-8"?>
<Properties xmlns="http://schemas.openxmlformats.org/officeDocument/2006/extended-properties" xmlns:vt="http://schemas.openxmlformats.org/officeDocument/2006/docPropsVTypes">
  <Template>Normal.dot</Template>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Inleiding</vt:lpstr>
      <vt:lpstr>1. Materialiteit</vt:lpstr>
      <vt:lpstr>2. Uitvoeringsmaterialiteit</vt:lpstr>
      <vt:lpstr>3. Clearly trivial</vt:lpstr>
      <vt:lpstr>Gehanteerde niveaus</vt:lpstr>
      <vt:lpstr>Referenties</vt:lpstr>
      <vt:lpstr>Lijsten</vt:lpstr>
      <vt:lpstr>'1. Materialiteit'!Print_Area</vt:lpstr>
      <vt:lpstr>'2. Uitvoeringsmaterialiteit'!Print_Area</vt:lpstr>
      <vt:lpstr>'3. Clearly trivial'!Print_Area</vt:lpstr>
      <vt:lpstr>'Gehanteerde niveaus'!Print_Area</vt:lpstr>
      <vt:lpstr>Inleiding!Print_Area</vt:lpstr>
    </vt:vector>
  </TitlesOfParts>
  <Company>ICCI/IBR-IRE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ICCI/IBR-IRE</dc:creator>
  <cp:lastModifiedBy>noelle lucas</cp:lastModifiedBy>
  <cp:revision>1</cp:revision>
  <cp:lastPrinted>2019-11-24T18:53:42Z</cp:lastPrinted>
  <dcterms:created xsi:type="dcterms:W3CDTF">1899-12-29T22:00:00Z</dcterms:created>
  <dcterms:modified xsi:type="dcterms:W3CDTF">2019-11-24T19:26:17Z</dcterms:modified>
  <cp:category>PAck PE-KE v2</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0x0101001BE25E8087975C46B0FC438956121164</vt:lpwstr>
  </property>
</Properties>
</file>